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30" windowWidth="19395" windowHeight="8055"/>
  </bookViews>
  <sheets>
    <sheet name="予選リーグ組み合わせ" sheetId="1" r:id="rId1"/>
    <sheet name="予選リーグ日程" sheetId="2" r:id="rId2"/>
  </sheets>
  <externalReferences>
    <externalReference r:id="rId3"/>
  </externalReferences>
  <definedNames>
    <definedName name="_xlnm.Print_Area" localSheetId="0">予選リーグ組み合わせ!$A$1:$I$18</definedName>
    <definedName name="_xlnm.Print_Area" localSheetId="1">予選リーグ日程!$A$1:$R$76</definedName>
  </definedNames>
  <calcPr calcId="125725"/>
</workbook>
</file>

<file path=xl/calcChain.xml><?xml version="1.0" encoding="utf-8"?>
<calcChain xmlns="http://schemas.openxmlformats.org/spreadsheetml/2006/main">
  <c r="W69" i="2"/>
  <c r="G75" s="1"/>
  <c r="U69"/>
  <c r="G76" s="1"/>
  <c r="J70" s="1"/>
  <c r="AA68"/>
  <c r="Q65" s="1"/>
  <c r="Y68"/>
  <c r="W68"/>
  <c r="C69" s="1"/>
  <c r="I62" s="1"/>
  <c r="U68"/>
  <c r="G72" s="1"/>
  <c r="G70" s="1"/>
  <c r="Q68"/>
  <c r="I68"/>
  <c r="C68"/>
  <c r="AA67"/>
  <c r="K69" s="1"/>
  <c r="Y67"/>
  <c r="K68" s="1"/>
  <c r="W67"/>
  <c r="C73" s="1"/>
  <c r="U67"/>
  <c r="C74" s="1"/>
  <c r="Q67"/>
  <c r="I67"/>
  <c r="AA66"/>
  <c r="K67" s="1"/>
  <c r="Y66"/>
  <c r="W66"/>
  <c r="C75" s="1"/>
  <c r="U66"/>
  <c r="C76" s="1"/>
  <c r="I70" s="1"/>
  <c r="Q66"/>
  <c r="K66"/>
  <c r="I66"/>
  <c r="C66"/>
  <c r="Y65"/>
  <c r="U65"/>
  <c r="C60" s="1"/>
  <c r="K65"/>
  <c r="C65"/>
  <c r="AA64"/>
  <c r="O61" s="1"/>
  <c r="Y64"/>
  <c r="W64"/>
  <c r="U64"/>
  <c r="Q64"/>
  <c r="K64"/>
  <c r="J64"/>
  <c r="I64"/>
  <c r="C64"/>
  <c r="L62"/>
  <c r="D62"/>
  <c r="R61"/>
  <c r="Q61"/>
  <c r="K61"/>
  <c r="J61"/>
  <c r="I61"/>
  <c r="G61"/>
  <c r="C61"/>
  <c r="K60"/>
  <c r="Q57"/>
  <c r="O57"/>
  <c r="R51" s="1"/>
  <c r="I57"/>
  <c r="G57"/>
  <c r="J51" s="1"/>
  <c r="Q55"/>
  <c r="O55"/>
  <c r="I55"/>
  <c r="G55"/>
  <c r="Q53"/>
  <c r="O53"/>
  <c r="I53"/>
  <c r="G53"/>
  <c r="O51"/>
  <c r="G51"/>
  <c r="AA50"/>
  <c r="O56" s="1"/>
  <c r="Y50"/>
  <c r="R53" s="1"/>
  <c r="W50"/>
  <c r="G56" s="1"/>
  <c r="U50"/>
  <c r="J53" s="1"/>
  <c r="AA49"/>
  <c r="K50" s="1"/>
  <c r="Q43" s="1"/>
  <c r="Y49"/>
  <c r="R57" s="1"/>
  <c r="W49"/>
  <c r="C50" s="1"/>
  <c r="I43" s="1"/>
  <c r="U49"/>
  <c r="J57" s="1"/>
  <c r="Q49"/>
  <c r="O49"/>
  <c r="K49"/>
  <c r="I49"/>
  <c r="G49"/>
  <c r="C49"/>
  <c r="AA48"/>
  <c r="K54" s="1"/>
  <c r="Y48"/>
  <c r="K55" s="1"/>
  <c r="W48"/>
  <c r="C54" s="1"/>
  <c r="U48"/>
  <c r="C55" s="1"/>
  <c r="Q48"/>
  <c r="O48"/>
  <c r="I48"/>
  <c r="G48"/>
  <c r="AA47"/>
  <c r="K56" s="1"/>
  <c r="Y47"/>
  <c r="K57" s="1"/>
  <c r="Q51" s="1"/>
  <c r="W47"/>
  <c r="C56" s="1"/>
  <c r="U47"/>
  <c r="C57" s="1"/>
  <c r="I51" s="1"/>
  <c r="Q47"/>
  <c r="O47"/>
  <c r="K47"/>
  <c r="I47"/>
  <c r="G47"/>
  <c r="C47"/>
  <c r="Y46"/>
  <c r="U46"/>
  <c r="C41" s="1"/>
  <c r="R46"/>
  <c r="K46"/>
  <c r="J46"/>
  <c r="C46"/>
  <c r="AA45"/>
  <c r="O42" s="1"/>
  <c r="Y45"/>
  <c r="W45"/>
  <c r="U45"/>
  <c r="R45"/>
  <c r="Q45"/>
  <c r="K45"/>
  <c r="J45"/>
  <c r="I45"/>
  <c r="C45"/>
  <c r="L43"/>
  <c r="D43"/>
  <c r="R42"/>
  <c r="Q42"/>
  <c r="K42"/>
  <c r="J42"/>
  <c r="I42"/>
  <c r="G42"/>
  <c r="C42"/>
  <c r="K41"/>
  <c r="Q38"/>
  <c r="O38"/>
  <c r="R32" s="1"/>
  <c r="I38"/>
  <c r="G38"/>
  <c r="J32" s="1"/>
  <c r="O37"/>
  <c r="G37"/>
  <c r="Q36"/>
  <c r="O36"/>
  <c r="I36"/>
  <c r="G36"/>
  <c r="O35"/>
  <c r="G35"/>
  <c r="Q34"/>
  <c r="O34"/>
  <c r="I34"/>
  <c r="G34"/>
  <c r="O33"/>
  <c r="G33"/>
  <c r="O32"/>
  <c r="G32"/>
  <c r="AA31"/>
  <c r="R33" s="1"/>
  <c r="Y31"/>
  <c r="R34" s="1"/>
  <c r="W31"/>
  <c r="J33" s="1"/>
  <c r="U31"/>
  <c r="J34" s="1"/>
  <c r="O31"/>
  <c r="G31"/>
  <c r="AA30"/>
  <c r="K31" s="1"/>
  <c r="Q24" s="1"/>
  <c r="Y30"/>
  <c r="R38" s="1"/>
  <c r="W30"/>
  <c r="C31" s="1"/>
  <c r="I24" s="1"/>
  <c r="U30"/>
  <c r="J38" s="1"/>
  <c r="Q30"/>
  <c r="O30"/>
  <c r="K30"/>
  <c r="I30"/>
  <c r="G30"/>
  <c r="C30"/>
  <c r="AA29"/>
  <c r="K35" s="1"/>
  <c r="Y29"/>
  <c r="K36" s="1"/>
  <c r="W29"/>
  <c r="C35" s="1"/>
  <c r="U29"/>
  <c r="C36" s="1"/>
  <c r="Q29"/>
  <c r="O29"/>
  <c r="I29"/>
  <c r="G29"/>
  <c r="AA28"/>
  <c r="K37" s="1"/>
  <c r="Y28"/>
  <c r="K38" s="1"/>
  <c r="Q32" s="1"/>
  <c r="W28"/>
  <c r="C37" s="1"/>
  <c r="U28"/>
  <c r="C38" s="1"/>
  <c r="I32" s="1"/>
  <c r="Q28"/>
  <c r="O28"/>
  <c r="K28"/>
  <c r="I28"/>
  <c r="G28"/>
  <c r="C28"/>
  <c r="Y27"/>
  <c r="U27"/>
  <c r="C22" s="1"/>
  <c r="R27"/>
  <c r="K27"/>
  <c r="J27"/>
  <c r="C27"/>
  <c r="AA26"/>
  <c r="O23" s="1"/>
  <c r="Y26"/>
  <c r="W26"/>
  <c r="U26"/>
  <c r="R26"/>
  <c r="Q26"/>
  <c r="K26"/>
  <c r="J26"/>
  <c r="I26"/>
  <c r="C26"/>
  <c r="R24"/>
  <c r="L24"/>
  <c r="J24"/>
  <c r="D24"/>
  <c r="R23"/>
  <c r="Q23"/>
  <c r="K23"/>
  <c r="J23"/>
  <c r="I23"/>
  <c r="G23"/>
  <c r="C23"/>
  <c r="K22"/>
  <c r="G19"/>
  <c r="J13" s="1"/>
  <c r="O18"/>
  <c r="R13" s="1"/>
  <c r="I18"/>
  <c r="G18"/>
  <c r="G17"/>
  <c r="O16"/>
  <c r="I16"/>
  <c r="G16"/>
  <c r="G15"/>
  <c r="O14"/>
  <c r="I14"/>
  <c r="G14"/>
  <c r="O13"/>
  <c r="G13"/>
  <c r="Y12"/>
  <c r="R14" s="1"/>
  <c r="W12"/>
  <c r="J14" s="1"/>
  <c r="U12"/>
  <c r="J15" s="1"/>
  <c r="R12"/>
  <c r="K12"/>
  <c r="J12"/>
  <c r="C12"/>
  <c r="AA11"/>
  <c r="O12" s="1"/>
  <c r="R5" s="1"/>
  <c r="Y11"/>
  <c r="R18" s="1"/>
  <c r="W11"/>
  <c r="J18" s="1"/>
  <c r="U11"/>
  <c r="J19" s="1"/>
  <c r="R11"/>
  <c r="K11"/>
  <c r="J11"/>
  <c r="C11"/>
  <c r="AA10"/>
  <c r="Y10"/>
  <c r="K16" s="1"/>
  <c r="W10"/>
  <c r="C16" s="1"/>
  <c r="U10"/>
  <c r="C17" s="1"/>
  <c r="R10"/>
  <c r="Q10"/>
  <c r="K10"/>
  <c r="J10"/>
  <c r="I10"/>
  <c r="C10"/>
  <c r="AA9"/>
  <c r="Q12" s="1"/>
  <c r="Y9"/>
  <c r="K18" s="1"/>
  <c r="Q13" s="1"/>
  <c r="W9"/>
  <c r="C18" s="1"/>
  <c r="U9"/>
  <c r="C19" s="1"/>
  <c r="I13" s="1"/>
  <c r="R9"/>
  <c r="K9"/>
  <c r="J9"/>
  <c r="C9"/>
  <c r="Y8"/>
  <c r="K3" s="1"/>
  <c r="U8"/>
  <c r="Q8"/>
  <c r="O8"/>
  <c r="K8"/>
  <c r="I8"/>
  <c r="G8"/>
  <c r="C8"/>
  <c r="AA7"/>
  <c r="Y7"/>
  <c r="K4" s="1"/>
  <c r="W7"/>
  <c r="U7"/>
  <c r="Q7"/>
  <c r="O7"/>
  <c r="I7"/>
  <c r="G7"/>
  <c r="Q5"/>
  <c r="O5"/>
  <c r="L5"/>
  <c r="I5"/>
  <c r="G5"/>
  <c r="D5"/>
  <c r="R4"/>
  <c r="Q4"/>
  <c r="O4"/>
  <c r="J4"/>
  <c r="I4"/>
  <c r="G4"/>
  <c r="C4"/>
  <c r="C3"/>
  <c r="J7" l="1"/>
  <c r="R7"/>
  <c r="J8"/>
  <c r="R8"/>
  <c r="G9"/>
  <c r="O9"/>
  <c r="G10"/>
  <c r="O10"/>
  <c r="G11"/>
  <c r="O11"/>
  <c r="G12"/>
  <c r="J5" s="1"/>
  <c r="X9" s="1"/>
  <c r="J16"/>
  <c r="R16"/>
  <c r="J17"/>
  <c r="G26"/>
  <c r="O26"/>
  <c r="G27"/>
  <c r="G24" s="1"/>
  <c r="O27"/>
  <c r="O24" s="1"/>
  <c r="J28"/>
  <c r="R28"/>
  <c r="J29"/>
  <c r="R29"/>
  <c r="J30"/>
  <c r="R30"/>
  <c r="J31"/>
  <c r="R31"/>
  <c r="J35"/>
  <c r="R35"/>
  <c r="J36"/>
  <c r="X28" s="1"/>
  <c r="R36"/>
  <c r="J37"/>
  <c r="R37"/>
  <c r="G45"/>
  <c r="X47" s="1"/>
  <c r="O45"/>
  <c r="G46"/>
  <c r="G43" s="1"/>
  <c r="O46"/>
  <c r="O43" s="1"/>
  <c r="J47"/>
  <c r="R47"/>
  <c r="J48"/>
  <c r="R48"/>
  <c r="J49"/>
  <c r="R49"/>
  <c r="J50"/>
  <c r="R50"/>
  <c r="J52"/>
  <c r="R52"/>
  <c r="J54"/>
  <c r="R54"/>
  <c r="J55"/>
  <c r="R55"/>
  <c r="J56"/>
  <c r="R56"/>
  <c r="G64"/>
  <c r="O64"/>
  <c r="G65"/>
  <c r="G62" s="1"/>
  <c r="V69" s="1"/>
  <c r="O65"/>
  <c r="O62" s="1"/>
  <c r="Z68" s="1"/>
  <c r="J66"/>
  <c r="R66"/>
  <c r="J67"/>
  <c r="R67"/>
  <c r="J68"/>
  <c r="R68"/>
  <c r="J69"/>
  <c r="R69"/>
  <c r="R62" s="1"/>
  <c r="Z66" s="1"/>
  <c r="J71"/>
  <c r="J72"/>
  <c r="J73"/>
  <c r="J74"/>
  <c r="J75"/>
  <c r="J76"/>
  <c r="Q14"/>
  <c r="I15"/>
  <c r="Q16"/>
  <c r="I17"/>
  <c r="Q18"/>
  <c r="I19"/>
  <c r="I31"/>
  <c r="Q31"/>
  <c r="I33"/>
  <c r="Q33"/>
  <c r="I35"/>
  <c r="Q35"/>
  <c r="I37"/>
  <c r="Q37"/>
  <c r="I50"/>
  <c r="Q50"/>
  <c r="I52"/>
  <c r="Q52"/>
  <c r="I54"/>
  <c r="Q54"/>
  <c r="I56"/>
  <c r="Q56"/>
  <c r="I69"/>
  <c r="Q69"/>
  <c r="I71"/>
  <c r="I72"/>
  <c r="I73"/>
  <c r="I74"/>
  <c r="I75"/>
  <c r="I76"/>
  <c r="G50"/>
  <c r="J43" s="1"/>
  <c r="O50"/>
  <c r="R43" s="1"/>
  <c r="AB47" s="1"/>
  <c r="J65"/>
  <c r="R65"/>
  <c r="G66"/>
  <c r="O66"/>
  <c r="G67"/>
  <c r="O67"/>
  <c r="G68"/>
  <c r="O68"/>
  <c r="G69"/>
  <c r="J62" s="1"/>
  <c r="X66" s="1"/>
  <c r="O69"/>
  <c r="Q62" s="1"/>
  <c r="AB66" s="1"/>
  <c r="G71"/>
  <c r="G73"/>
  <c r="G74"/>
  <c r="G52"/>
  <c r="O52"/>
  <c r="G54"/>
  <c r="O54"/>
  <c r="R64"/>
  <c r="Z67" s="1"/>
  <c r="C7"/>
  <c r="V10" s="1"/>
  <c r="K7"/>
  <c r="Z9" s="1"/>
  <c r="I9"/>
  <c r="Q9"/>
  <c r="AB11" s="1"/>
  <c r="I11"/>
  <c r="Q11"/>
  <c r="I12"/>
  <c r="C14"/>
  <c r="K14"/>
  <c r="L13" s="1"/>
  <c r="C15"/>
  <c r="D13" s="1"/>
  <c r="I27"/>
  <c r="Q27"/>
  <c r="AB28" s="1"/>
  <c r="C29"/>
  <c r="K29"/>
  <c r="C33"/>
  <c r="K33"/>
  <c r="C34"/>
  <c r="D32" s="1"/>
  <c r="K34"/>
  <c r="L32" s="1"/>
  <c r="I46"/>
  <c r="Q46"/>
  <c r="C48"/>
  <c r="K48"/>
  <c r="C52"/>
  <c r="K52"/>
  <c r="C53"/>
  <c r="D51" s="1"/>
  <c r="K53"/>
  <c r="L51" s="1"/>
  <c r="I65"/>
  <c r="C67"/>
  <c r="V67" s="1"/>
  <c r="C71"/>
  <c r="C72"/>
  <c r="D70" s="1"/>
  <c r="V31" l="1"/>
  <c r="V30"/>
  <c r="V29"/>
  <c r="V28"/>
  <c r="Z31"/>
  <c r="Z30"/>
  <c r="Z29"/>
  <c r="Z28"/>
  <c r="V48"/>
  <c r="V47"/>
  <c r="V49"/>
  <c r="V50"/>
  <c r="Z50"/>
  <c r="Z48"/>
  <c r="Z47"/>
  <c r="Z49"/>
  <c r="AB9"/>
  <c r="V68"/>
  <c r="X31"/>
  <c r="X30"/>
  <c r="X29"/>
  <c r="X10"/>
  <c r="V66"/>
  <c r="AB31"/>
  <c r="AB30"/>
  <c r="AB29"/>
  <c r="V12"/>
  <c r="AB10"/>
  <c r="X69"/>
  <c r="X68"/>
  <c r="X67"/>
  <c r="X50"/>
  <c r="X49"/>
  <c r="X48"/>
  <c r="Z12"/>
  <c r="V11"/>
  <c r="V9"/>
  <c r="X12"/>
  <c r="X11"/>
  <c r="AB68"/>
  <c r="AB67"/>
  <c r="AB50"/>
  <c r="AB49"/>
  <c r="AB48"/>
  <c r="Z11"/>
  <c r="Z10"/>
</calcChain>
</file>

<file path=xl/sharedStrings.xml><?xml version="1.0" encoding="utf-8"?>
<sst xmlns="http://schemas.openxmlformats.org/spreadsheetml/2006/main" count="348" uniqueCount="144">
  <si>
    <t>第37回全日本少年サッカー大会大分県大会　大分地区予選</t>
    <rPh sb="0" eb="1">
      <t>ダイ</t>
    </rPh>
    <rPh sb="3" eb="4">
      <t>カイ</t>
    </rPh>
    <rPh sb="4" eb="7">
      <t>ゼンニッポン</t>
    </rPh>
    <rPh sb="7" eb="9">
      <t>ショウネン</t>
    </rPh>
    <rPh sb="13" eb="15">
      <t>タイカイ</t>
    </rPh>
    <rPh sb="15" eb="18">
      <t>オオイタケン</t>
    </rPh>
    <rPh sb="18" eb="20">
      <t>タイカイ</t>
    </rPh>
    <rPh sb="21" eb="23">
      <t>オオイタ</t>
    </rPh>
    <rPh sb="23" eb="25">
      <t>チク</t>
    </rPh>
    <rPh sb="25" eb="27">
      <t>ヨセン</t>
    </rPh>
    <phoneticPr fontId="3"/>
  </si>
  <si>
    <t xml:space="preserve">予選リーグ　試合会場及び責任者一覧表 </t>
    <rPh sb="0" eb="2">
      <t>ヨセン</t>
    </rPh>
    <rPh sb="6" eb="8">
      <t>シアイ</t>
    </rPh>
    <rPh sb="8" eb="10">
      <t>カイジョウ</t>
    </rPh>
    <rPh sb="10" eb="11">
      <t>オヨ</t>
    </rPh>
    <rPh sb="12" eb="15">
      <t>セキニンシャ</t>
    </rPh>
    <rPh sb="15" eb="17">
      <t>イチラン</t>
    </rPh>
    <rPh sb="17" eb="18">
      <t>ヒョウ</t>
    </rPh>
    <phoneticPr fontId="3"/>
  </si>
  <si>
    <t>会場</t>
    <rPh sb="0" eb="2">
      <t>カイジョウ</t>
    </rPh>
    <phoneticPr fontId="3"/>
  </si>
  <si>
    <t>西部グラウンド 上</t>
    <phoneticPr fontId="3"/>
  </si>
  <si>
    <t>西部グラウンド　下</t>
    <phoneticPr fontId="3"/>
  </si>
  <si>
    <t>南大分スポーツパーク　北</t>
    <rPh sb="0" eb="1">
      <t>ミナミ</t>
    </rPh>
    <rPh sb="1" eb="3">
      <t>オオイタ</t>
    </rPh>
    <rPh sb="11" eb="12">
      <t>キタ</t>
    </rPh>
    <phoneticPr fontId="3"/>
  </si>
  <si>
    <t>南大分スポーツパーク　南</t>
    <phoneticPr fontId="3"/>
  </si>
  <si>
    <t>パート</t>
    <phoneticPr fontId="3"/>
  </si>
  <si>
    <t>A</t>
    <phoneticPr fontId="3"/>
  </si>
  <si>
    <t>G</t>
    <phoneticPr fontId="3"/>
  </si>
  <si>
    <t>M</t>
    <phoneticPr fontId="3"/>
  </si>
  <si>
    <t>N</t>
    <phoneticPr fontId="3"/>
  </si>
  <si>
    <t>D</t>
    <phoneticPr fontId="3"/>
  </si>
  <si>
    <t>E</t>
    <phoneticPr fontId="3"/>
  </si>
  <si>
    <t>F</t>
    <phoneticPr fontId="3"/>
  </si>
  <si>
    <t>K</t>
    <phoneticPr fontId="3"/>
  </si>
  <si>
    <t>責任者</t>
    <rPh sb="0" eb="3">
      <t>セキニンシャ</t>
    </rPh>
    <phoneticPr fontId="3"/>
  </si>
  <si>
    <t>廣田</t>
    <rPh sb="0" eb="2">
      <t>ヒロタ</t>
    </rPh>
    <phoneticPr fontId="3"/>
  </si>
  <si>
    <t>宮迫</t>
    <rPh sb="0" eb="1">
      <t>ミヤ</t>
    </rPh>
    <rPh sb="1" eb="2">
      <t>サコ</t>
    </rPh>
    <phoneticPr fontId="3"/>
  </si>
  <si>
    <t>中尾</t>
    <rPh sb="0" eb="2">
      <t>ナカオ</t>
    </rPh>
    <phoneticPr fontId="3"/>
  </si>
  <si>
    <t>足立</t>
    <rPh sb="0" eb="2">
      <t>アダチ</t>
    </rPh>
    <phoneticPr fontId="3"/>
  </si>
  <si>
    <t>川端</t>
    <rPh sb="0" eb="2">
      <t>カワバタ</t>
    </rPh>
    <phoneticPr fontId="3"/>
  </si>
  <si>
    <t>渡辺</t>
    <rPh sb="0" eb="2">
      <t>ワタナベ</t>
    </rPh>
    <phoneticPr fontId="3"/>
  </si>
  <si>
    <t>河野</t>
    <rPh sb="0" eb="2">
      <t>カワノ</t>
    </rPh>
    <phoneticPr fontId="3"/>
  </si>
  <si>
    <t>秦</t>
    <rPh sb="0" eb="1">
      <t>シン</t>
    </rPh>
    <phoneticPr fontId="3"/>
  </si>
  <si>
    <t>城南</t>
    <phoneticPr fontId="3"/>
  </si>
  <si>
    <t>庄内</t>
    <phoneticPr fontId="3"/>
  </si>
  <si>
    <t>戸次</t>
    <phoneticPr fontId="3"/>
  </si>
  <si>
    <t>HOYO大分</t>
    <phoneticPr fontId="3"/>
  </si>
  <si>
    <t>トリニータタートルズ</t>
    <phoneticPr fontId="3"/>
  </si>
  <si>
    <t>トリニータジュニア</t>
    <phoneticPr fontId="3"/>
  </si>
  <si>
    <t>荏隈</t>
    <phoneticPr fontId="3"/>
  </si>
  <si>
    <t>春日</t>
    <phoneticPr fontId="3"/>
  </si>
  <si>
    <t>西の台</t>
    <phoneticPr fontId="3"/>
  </si>
  <si>
    <t>滝尾下郡</t>
    <phoneticPr fontId="3"/>
  </si>
  <si>
    <t>アティオス</t>
    <phoneticPr fontId="3"/>
  </si>
  <si>
    <t>豊府</t>
    <phoneticPr fontId="3"/>
  </si>
  <si>
    <t>八幡</t>
    <phoneticPr fontId="3"/>
  </si>
  <si>
    <t>大道</t>
    <phoneticPr fontId="3"/>
  </si>
  <si>
    <t>賀来</t>
    <phoneticPr fontId="3"/>
  </si>
  <si>
    <t>ELAN</t>
    <phoneticPr fontId="3"/>
  </si>
  <si>
    <t>稙田</t>
    <phoneticPr fontId="3"/>
  </si>
  <si>
    <t>明治北</t>
    <phoneticPr fontId="3"/>
  </si>
  <si>
    <t>田尻</t>
    <phoneticPr fontId="3"/>
  </si>
  <si>
    <t>三佐</t>
    <phoneticPr fontId="3"/>
  </si>
  <si>
    <t>カティオーラU12B</t>
    <phoneticPr fontId="3"/>
  </si>
  <si>
    <t>鶴崎</t>
    <phoneticPr fontId="3"/>
  </si>
  <si>
    <t>南大分SS</t>
    <phoneticPr fontId="3"/>
  </si>
  <si>
    <t>南大分SC</t>
    <phoneticPr fontId="3"/>
  </si>
  <si>
    <t>由布川</t>
    <phoneticPr fontId="3"/>
  </si>
  <si>
    <t>東大分</t>
    <phoneticPr fontId="3"/>
  </si>
  <si>
    <t>横瀬</t>
    <phoneticPr fontId="3"/>
  </si>
  <si>
    <t>別保</t>
    <phoneticPr fontId="3"/>
  </si>
  <si>
    <t>日岡</t>
    <phoneticPr fontId="3"/>
  </si>
  <si>
    <t>明野北</t>
    <phoneticPr fontId="3"/>
  </si>
  <si>
    <t>敷戸</t>
    <phoneticPr fontId="3"/>
  </si>
  <si>
    <t>七瀬川グラウンド　山側</t>
    <rPh sb="0" eb="3">
      <t>ナナセガワ</t>
    </rPh>
    <rPh sb="9" eb="10">
      <t>ヤマ</t>
    </rPh>
    <rPh sb="10" eb="11">
      <t>ガワ</t>
    </rPh>
    <phoneticPr fontId="3"/>
  </si>
  <si>
    <t>七瀬川グラウンド　川側</t>
    <rPh sb="0" eb="1">
      <t>シチ</t>
    </rPh>
    <rPh sb="1" eb="3">
      <t>セガワ</t>
    </rPh>
    <rPh sb="9" eb="10">
      <t>カワ</t>
    </rPh>
    <rPh sb="10" eb="11">
      <t>ガワ</t>
    </rPh>
    <phoneticPr fontId="3"/>
  </si>
  <si>
    <t>大在東グラウンド　北</t>
    <rPh sb="0" eb="2">
      <t>オオザイ</t>
    </rPh>
    <rPh sb="2" eb="3">
      <t>ヒガシ</t>
    </rPh>
    <rPh sb="9" eb="10">
      <t>キタ</t>
    </rPh>
    <phoneticPr fontId="3"/>
  </si>
  <si>
    <t>大在東グラウンド　南</t>
    <rPh sb="0" eb="1">
      <t>オオ</t>
    </rPh>
    <rPh sb="1" eb="2">
      <t>ザイ</t>
    </rPh>
    <rPh sb="2" eb="3">
      <t>ヒガシ</t>
    </rPh>
    <rPh sb="9" eb="10">
      <t>ミナミ</t>
    </rPh>
    <phoneticPr fontId="3"/>
  </si>
  <si>
    <t>B</t>
    <phoneticPr fontId="3"/>
  </si>
  <si>
    <t>H</t>
    <phoneticPr fontId="3"/>
  </si>
  <si>
    <t>J</t>
    <phoneticPr fontId="3"/>
  </si>
  <si>
    <t>L</t>
    <phoneticPr fontId="3"/>
  </si>
  <si>
    <t>C</t>
    <phoneticPr fontId="3"/>
  </si>
  <si>
    <t>I</t>
    <phoneticPr fontId="3"/>
  </si>
  <si>
    <t>O</t>
    <phoneticPr fontId="3"/>
  </si>
  <si>
    <t>P</t>
    <phoneticPr fontId="3"/>
  </si>
  <si>
    <t>和田</t>
    <rPh sb="0" eb="2">
      <t>ワダ</t>
    </rPh>
    <phoneticPr fontId="3"/>
  </si>
  <si>
    <t>福元</t>
    <rPh sb="0" eb="2">
      <t>フクモト</t>
    </rPh>
    <phoneticPr fontId="3"/>
  </si>
  <si>
    <t>後藤</t>
    <rPh sb="0" eb="2">
      <t>ゴトウ</t>
    </rPh>
    <phoneticPr fontId="3"/>
  </si>
  <si>
    <t>橋本</t>
    <rPh sb="0" eb="2">
      <t>ハシモト</t>
    </rPh>
    <phoneticPr fontId="3"/>
  </si>
  <si>
    <t>上野</t>
    <rPh sb="0" eb="2">
      <t>ウエノ</t>
    </rPh>
    <phoneticPr fontId="3"/>
  </si>
  <si>
    <t>津守</t>
    <rPh sb="0" eb="2">
      <t>ツモリ</t>
    </rPh>
    <phoneticPr fontId="3"/>
  </si>
  <si>
    <t>牧</t>
    <rPh sb="0" eb="1">
      <t>マキ</t>
    </rPh>
    <phoneticPr fontId="3"/>
  </si>
  <si>
    <t>衛藤</t>
    <rPh sb="0" eb="2">
      <t>エトウ</t>
    </rPh>
    <phoneticPr fontId="3"/>
  </si>
  <si>
    <t>宗方</t>
    <phoneticPr fontId="3"/>
  </si>
  <si>
    <t>明野西</t>
    <phoneticPr fontId="3"/>
  </si>
  <si>
    <t>ドリームキッズ</t>
    <phoneticPr fontId="3"/>
  </si>
  <si>
    <t>カティオーラU12A</t>
    <phoneticPr fontId="3"/>
  </si>
  <si>
    <t>東陽</t>
    <phoneticPr fontId="3"/>
  </si>
  <si>
    <t>ブルーウィングFC</t>
    <phoneticPr fontId="3"/>
  </si>
  <si>
    <t>中島荷揚</t>
    <phoneticPr fontId="3"/>
  </si>
  <si>
    <t>レガッテ</t>
    <phoneticPr fontId="3"/>
  </si>
  <si>
    <t>ライズ</t>
    <phoneticPr fontId="3"/>
  </si>
  <si>
    <t>カティオーラ松岡</t>
    <phoneticPr fontId="3"/>
  </si>
  <si>
    <t>湯布院フォラル</t>
    <phoneticPr fontId="3"/>
  </si>
  <si>
    <t>明治</t>
    <phoneticPr fontId="3"/>
  </si>
  <si>
    <t>判田</t>
    <phoneticPr fontId="3"/>
  </si>
  <si>
    <t>東稙田</t>
    <phoneticPr fontId="3"/>
  </si>
  <si>
    <t>キングス</t>
    <phoneticPr fontId="3"/>
  </si>
  <si>
    <t>北郡坂ノ市</t>
    <phoneticPr fontId="3"/>
  </si>
  <si>
    <t>カティオーラ大在</t>
    <phoneticPr fontId="3"/>
  </si>
  <si>
    <t>大在</t>
    <phoneticPr fontId="3"/>
  </si>
  <si>
    <t>明野東</t>
    <phoneticPr fontId="3"/>
  </si>
  <si>
    <t>NFC</t>
    <phoneticPr fontId="3"/>
  </si>
  <si>
    <t>住吉</t>
    <phoneticPr fontId="3"/>
  </si>
  <si>
    <t>鴛野</t>
    <phoneticPr fontId="3"/>
  </si>
  <si>
    <t>カティオーラ高城</t>
    <phoneticPr fontId="3"/>
  </si>
  <si>
    <t>桃園</t>
    <phoneticPr fontId="3"/>
  </si>
  <si>
    <t>ブルーウィングSC</t>
    <phoneticPr fontId="3"/>
  </si>
  <si>
    <t>寒田</t>
    <phoneticPr fontId="3"/>
  </si>
  <si>
    <t>森岡</t>
    <phoneticPr fontId="3"/>
  </si>
  <si>
    <t>挟間</t>
    <phoneticPr fontId="3"/>
  </si>
  <si>
    <t>金池長浜</t>
    <phoneticPr fontId="3"/>
  </si>
  <si>
    <t>吉野</t>
    <phoneticPr fontId="3"/>
  </si>
  <si>
    <t>予選リーグ日程表</t>
    <rPh sb="0" eb="2">
      <t>ヨセン</t>
    </rPh>
    <rPh sb="5" eb="8">
      <t>ニッテイヒョウ</t>
    </rPh>
    <phoneticPr fontId="3"/>
  </si>
  <si>
    <t>会場</t>
    <phoneticPr fontId="3"/>
  </si>
  <si>
    <t>・</t>
    <phoneticPr fontId="3"/>
  </si>
  <si>
    <t>1日目</t>
    <rPh sb="1" eb="3">
      <t>ニチメ</t>
    </rPh>
    <phoneticPr fontId="3"/>
  </si>
  <si>
    <t>【設営】</t>
    <rPh sb="1" eb="3">
      <t>セツエイ</t>
    </rPh>
    <phoneticPr fontId="3"/>
  </si>
  <si>
    <t>【片付け】</t>
    <rPh sb="1" eb="3">
      <t>カタヅ</t>
    </rPh>
    <phoneticPr fontId="3"/>
  </si>
  <si>
    <r>
      <t>←設営は2試合目のチーム、片付けは</t>
    </r>
    <r>
      <rPr>
        <sz val="11"/>
        <rFont val="ＭＳ Ｐゴシック"/>
        <family val="3"/>
        <charset val="128"/>
      </rPr>
      <t>6試合目のチームが行う。</t>
    </r>
    <rPh sb="1" eb="3">
      <t>セツエイ</t>
    </rPh>
    <rPh sb="5" eb="7">
      <t>シアイ</t>
    </rPh>
    <rPh sb="7" eb="8">
      <t>メ</t>
    </rPh>
    <rPh sb="13" eb="15">
      <t>カタヅ</t>
    </rPh>
    <rPh sb="18" eb="20">
      <t>シアイ</t>
    </rPh>
    <rPh sb="20" eb="21">
      <t>メ</t>
    </rPh>
    <rPh sb="26" eb="27">
      <t>オコナ</t>
    </rPh>
    <phoneticPr fontId="3"/>
  </si>
  <si>
    <t>日</t>
    <rPh sb="0" eb="1">
      <t>ヒ</t>
    </rPh>
    <phoneticPr fontId="3"/>
  </si>
  <si>
    <t>時間</t>
    <rPh sb="0" eb="2">
      <t>ジカン</t>
    </rPh>
    <phoneticPr fontId="3"/>
  </si>
  <si>
    <t xml:space="preserve">設営　8:30～、片付け 15:50～
試合時間　20分-10分-20分 </t>
    <rPh sb="0" eb="2">
      <t>セツエイ</t>
    </rPh>
    <rPh sb="9" eb="11">
      <t>カタヅ</t>
    </rPh>
    <rPh sb="20" eb="22">
      <t>シアイ</t>
    </rPh>
    <rPh sb="22" eb="24">
      <t>ジカン</t>
    </rPh>
    <rPh sb="27" eb="28">
      <t>フン</t>
    </rPh>
    <rPh sb="31" eb="32">
      <t>フン</t>
    </rPh>
    <rPh sb="35" eb="36">
      <t>フン</t>
    </rPh>
    <phoneticPr fontId="3"/>
  </si>
  <si>
    <t>主審</t>
    <rPh sb="0" eb="2">
      <t>シュシン</t>
    </rPh>
    <phoneticPr fontId="3"/>
  </si>
  <si>
    <t>副審</t>
    <rPh sb="0" eb="2">
      <t>フクシン</t>
    </rPh>
    <phoneticPr fontId="3"/>
  </si>
  <si>
    <t>←主審は本部が指名。副審は当該パートの試合のないチームから各1名。</t>
    <rPh sb="1" eb="3">
      <t>シュシン</t>
    </rPh>
    <rPh sb="4" eb="6">
      <t>ホンブ</t>
    </rPh>
    <rPh sb="7" eb="9">
      <t>シメイ</t>
    </rPh>
    <rPh sb="10" eb="12">
      <t>フクシン</t>
    </rPh>
    <rPh sb="13" eb="15">
      <t>トウガイ</t>
    </rPh>
    <rPh sb="19" eb="21">
      <t>シアイ</t>
    </rPh>
    <rPh sb="29" eb="30">
      <t>カク</t>
    </rPh>
    <rPh sb="31" eb="32">
      <t>メイ</t>
    </rPh>
    <phoneticPr fontId="3"/>
  </si>
  <si>
    <t>-</t>
    <phoneticPr fontId="3"/>
  </si>
  <si>
    <t>パート</t>
    <phoneticPr fontId="3"/>
  </si>
  <si>
    <t>月</t>
    <rPh sb="0" eb="1">
      <t>ツキ</t>
    </rPh>
    <phoneticPr fontId="3"/>
  </si>
  <si>
    <t>-</t>
    <phoneticPr fontId="3"/>
  </si>
  <si>
    <t>-</t>
    <phoneticPr fontId="3"/>
  </si>
  <si>
    <t>日</t>
    <rPh sb="0" eb="1">
      <t>ニチ</t>
    </rPh>
    <phoneticPr fontId="3"/>
  </si>
  <si>
    <t>-</t>
    <phoneticPr fontId="3"/>
  </si>
  <si>
    <t>(土)</t>
    <rPh sb="1" eb="2">
      <t>ド</t>
    </rPh>
    <phoneticPr fontId="3"/>
  </si>
  <si>
    <t>2日目</t>
    <rPh sb="1" eb="2">
      <t>ニチ</t>
    </rPh>
    <rPh sb="2" eb="3">
      <t>メ</t>
    </rPh>
    <phoneticPr fontId="3"/>
  </si>
  <si>
    <t>※チーム名の右横の数字は、試合、副審、設営の回数をカウントしたもの(試合3回＋副審3回＋設営1回)、(Nパートは試合2回＋副審2回＋設営1回～2回)</t>
    <rPh sb="4" eb="5">
      <t>メイ</t>
    </rPh>
    <rPh sb="6" eb="7">
      <t>ミギ</t>
    </rPh>
    <rPh sb="7" eb="8">
      <t>ヨコ</t>
    </rPh>
    <rPh sb="9" eb="11">
      <t>スウジ</t>
    </rPh>
    <rPh sb="13" eb="15">
      <t>シアイ</t>
    </rPh>
    <rPh sb="16" eb="18">
      <t>フクシン</t>
    </rPh>
    <rPh sb="19" eb="21">
      <t>セツエイ</t>
    </rPh>
    <rPh sb="22" eb="24">
      <t>カイスウ</t>
    </rPh>
    <rPh sb="34" eb="36">
      <t>シアイ</t>
    </rPh>
    <rPh sb="37" eb="38">
      <t>カイ</t>
    </rPh>
    <rPh sb="39" eb="41">
      <t>フクシン</t>
    </rPh>
    <rPh sb="42" eb="43">
      <t>カイ</t>
    </rPh>
    <rPh sb="44" eb="46">
      <t>セツエイ</t>
    </rPh>
    <rPh sb="47" eb="48">
      <t>カイ</t>
    </rPh>
    <rPh sb="56" eb="58">
      <t>シアイ</t>
    </rPh>
    <rPh sb="59" eb="60">
      <t>カイ</t>
    </rPh>
    <rPh sb="61" eb="63">
      <t>フクシン</t>
    </rPh>
    <rPh sb="64" eb="65">
      <t>カイ</t>
    </rPh>
    <rPh sb="66" eb="68">
      <t>セツエイ</t>
    </rPh>
    <rPh sb="69" eb="70">
      <t>カイ</t>
    </rPh>
    <rPh sb="72" eb="73">
      <t>カイ</t>
    </rPh>
    <phoneticPr fontId="3"/>
  </si>
  <si>
    <t>※4、3チーム混合パートは変則スケジュールとなる</t>
    <rPh sb="7" eb="9">
      <t>コンゴウ</t>
    </rPh>
    <rPh sb="13" eb="15">
      <t>ヘンソク</t>
    </rPh>
    <phoneticPr fontId="3"/>
  </si>
  <si>
    <t>←設営、片付け、副審の回数がなるべく均等になるように変則的に割振りしている。</t>
    <rPh sb="1" eb="3">
      <t>セツエイ</t>
    </rPh>
    <rPh sb="4" eb="6">
      <t>カタヅ</t>
    </rPh>
    <rPh sb="8" eb="10">
      <t>フクシン</t>
    </rPh>
    <rPh sb="11" eb="13">
      <t>カイスウ</t>
    </rPh>
    <rPh sb="18" eb="20">
      <t>キントウ</t>
    </rPh>
    <rPh sb="26" eb="28">
      <t>ヘンソク</t>
    </rPh>
    <rPh sb="28" eb="29">
      <t>テキ</t>
    </rPh>
    <rPh sb="30" eb="32">
      <t>ワリフ</t>
    </rPh>
    <phoneticPr fontId="3"/>
  </si>
  <si>
    <t>←主審は本部が指名。副審は当該試合と次試合に関係ないチームから各1名。</t>
    <rPh sb="1" eb="3">
      <t>シュシン</t>
    </rPh>
    <rPh sb="4" eb="6">
      <t>ホンブ</t>
    </rPh>
    <rPh sb="7" eb="9">
      <t>シメイ</t>
    </rPh>
    <rPh sb="10" eb="12">
      <t>フクシン</t>
    </rPh>
    <rPh sb="13" eb="15">
      <t>トウガイ</t>
    </rPh>
    <rPh sb="15" eb="17">
      <t>シアイ</t>
    </rPh>
    <rPh sb="18" eb="19">
      <t>ジ</t>
    </rPh>
    <rPh sb="19" eb="21">
      <t>シアイ</t>
    </rPh>
    <rPh sb="22" eb="24">
      <t>カンケイ</t>
    </rPh>
    <rPh sb="31" eb="32">
      <t>カク</t>
    </rPh>
    <rPh sb="33" eb="34">
      <t>メイ</t>
    </rPh>
    <phoneticPr fontId="3"/>
  </si>
  <si>
    <t>(日)</t>
    <rPh sb="1" eb="2">
      <t>ニチ</t>
    </rPh>
    <phoneticPr fontId="3"/>
  </si>
  <si>
    <t>会場</t>
    <phoneticPr fontId="3"/>
  </si>
  <si>
    <t>・</t>
    <phoneticPr fontId="3"/>
  </si>
  <si>
    <t>パート</t>
    <phoneticPr fontId="3"/>
  </si>
  <si>
    <t>※チーム名の右横の数字は、試合、副審、設営の回数をカウントしたもの(試合3回＋副審3回＋設営1回)</t>
    <rPh sb="4" eb="5">
      <t>メイ</t>
    </rPh>
    <rPh sb="6" eb="7">
      <t>ミギ</t>
    </rPh>
    <rPh sb="7" eb="8">
      <t>ヨコ</t>
    </rPh>
    <rPh sb="9" eb="11">
      <t>スウジ</t>
    </rPh>
    <rPh sb="13" eb="15">
      <t>シアイ</t>
    </rPh>
    <rPh sb="16" eb="18">
      <t>フクシン</t>
    </rPh>
    <rPh sb="19" eb="21">
      <t>セツエイ</t>
    </rPh>
    <rPh sb="22" eb="24">
      <t>カイスウ</t>
    </rPh>
    <rPh sb="34" eb="36">
      <t>シアイ</t>
    </rPh>
    <rPh sb="37" eb="38">
      <t>カイ</t>
    </rPh>
    <rPh sb="39" eb="41">
      <t>フクシン</t>
    </rPh>
    <rPh sb="42" eb="43">
      <t>カイ</t>
    </rPh>
    <rPh sb="44" eb="46">
      <t>セツエイ</t>
    </rPh>
    <rPh sb="47" eb="48">
      <t>カイ</t>
    </rPh>
    <phoneticPr fontId="3"/>
  </si>
  <si>
    <t>パート</t>
    <phoneticPr fontId="3"/>
  </si>
  <si>
    <t>会場</t>
    <phoneticPr fontId="3"/>
  </si>
  <si>
    <t>・</t>
    <phoneticPr fontId="3"/>
  </si>
  <si>
    <t>※3チームパートは１日で終了</t>
    <rPh sb="10" eb="11">
      <t>ニチ</t>
    </rPh>
    <rPh sb="12" eb="14">
      <t>シュウリョウ</t>
    </rPh>
    <phoneticPr fontId="3"/>
  </si>
  <si>
    <t>-</t>
    <phoneticPr fontId="3"/>
  </si>
  <si>
    <t>-</t>
    <phoneticPr fontId="3"/>
  </si>
  <si>
    <t>※チーム名の右横の数字は、試合、副審、設営の回数をカウントしたもの(試合3回＋副審3回＋設営1回)、(O・Pパートは試合2回＋副審2回＋設営0回～1回)</t>
    <rPh sb="4" eb="5">
      <t>メイ</t>
    </rPh>
    <rPh sb="6" eb="7">
      <t>ミギ</t>
    </rPh>
    <rPh sb="7" eb="8">
      <t>ヨコ</t>
    </rPh>
    <rPh sb="9" eb="11">
      <t>スウジ</t>
    </rPh>
    <rPh sb="13" eb="15">
      <t>シアイ</t>
    </rPh>
    <rPh sb="16" eb="18">
      <t>フクシン</t>
    </rPh>
    <rPh sb="19" eb="21">
      <t>セツエイ</t>
    </rPh>
    <rPh sb="22" eb="24">
      <t>カイスウ</t>
    </rPh>
    <rPh sb="34" eb="36">
      <t>シアイ</t>
    </rPh>
    <rPh sb="37" eb="38">
      <t>カイ</t>
    </rPh>
    <rPh sb="39" eb="41">
      <t>フクシン</t>
    </rPh>
    <rPh sb="42" eb="43">
      <t>カイ</t>
    </rPh>
    <rPh sb="44" eb="46">
      <t>セツエイ</t>
    </rPh>
    <rPh sb="47" eb="48">
      <t>カイ</t>
    </rPh>
    <rPh sb="58" eb="60">
      <t>シアイ</t>
    </rPh>
    <rPh sb="61" eb="62">
      <t>カイ</t>
    </rPh>
    <rPh sb="63" eb="65">
      <t>フクシン</t>
    </rPh>
    <rPh sb="66" eb="67">
      <t>カイ</t>
    </rPh>
    <rPh sb="68" eb="70">
      <t>セツエイ</t>
    </rPh>
    <rPh sb="71" eb="72">
      <t>カイ</t>
    </rPh>
    <rPh sb="74" eb="75">
      <t>カイ</t>
    </rPh>
    <phoneticPr fontId="3"/>
  </si>
</sst>
</file>

<file path=xl/styles.xml><?xml version="1.0" encoding="utf-8"?>
<styleSheet xmlns="http://schemas.openxmlformats.org/spreadsheetml/2006/main">
  <fonts count="2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i/>
      <sz val="12"/>
      <color indexed="53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color rgb="FF0000CC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  <font>
      <sz val="24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  <font>
      <sz val="12"/>
      <color indexed="12"/>
      <name val="ＭＳ Ｐゴシック"/>
      <family val="3"/>
      <charset val="128"/>
    </font>
    <font>
      <b/>
      <sz val="12"/>
      <color indexed="17"/>
      <name val="ＭＳ Ｐゴシック"/>
      <family val="3"/>
      <charset val="128"/>
    </font>
    <font>
      <sz val="12"/>
      <color indexed="17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4"/>
      <color indexed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7">
    <border>
      <left/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5">
    <xf numFmtId="0" fontId="0" fillId="0" borderId="0" xfId="0">
      <alignment vertical="center"/>
    </xf>
    <xf numFmtId="0" fontId="2" fillId="0" borderId="0" xfId="0" applyFont="1">
      <alignment vertical="center"/>
    </xf>
    <xf numFmtId="0" fontId="1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shrinkToFit="1"/>
    </xf>
    <xf numFmtId="0" fontId="8" fillId="2" borderId="6" xfId="0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 shrinkToFit="1"/>
    </xf>
    <xf numFmtId="0" fontId="9" fillId="2" borderId="7" xfId="0" applyFont="1" applyFill="1" applyBorder="1" applyAlignment="1">
      <alignment horizontal="center" vertical="center" shrinkToFit="1"/>
    </xf>
    <xf numFmtId="0" fontId="9" fillId="2" borderId="9" xfId="0" applyFont="1" applyFill="1" applyBorder="1" applyAlignment="1">
      <alignment horizontal="center" vertical="center" shrinkToFit="1"/>
    </xf>
    <xf numFmtId="0" fontId="1" fillId="0" borderId="0" xfId="0" applyFont="1" applyFill="1">
      <alignment vertical="center"/>
    </xf>
    <xf numFmtId="0" fontId="2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 shrinkToFit="1"/>
    </xf>
    <xf numFmtId="0" fontId="9" fillId="2" borderId="10" xfId="0" applyFont="1" applyFill="1" applyBorder="1" applyAlignment="1">
      <alignment horizontal="center" vertical="center" shrinkToFit="1"/>
    </xf>
    <xf numFmtId="0" fontId="9" fillId="2" borderId="12" xfId="0" applyFont="1" applyFill="1" applyBorder="1" applyAlignment="1">
      <alignment horizontal="center" vertical="center" shrinkToFit="1"/>
    </xf>
    <xf numFmtId="0" fontId="9" fillId="2" borderId="13" xfId="0" applyFont="1" applyFill="1" applyBorder="1" applyAlignment="1">
      <alignment horizontal="center" vertical="center" shrinkToFit="1"/>
    </xf>
    <xf numFmtId="0" fontId="1" fillId="2" borderId="14" xfId="0" applyFont="1" applyFill="1" applyBorder="1">
      <alignment vertical="center"/>
    </xf>
    <xf numFmtId="0" fontId="1" fillId="2" borderId="0" xfId="0" applyFont="1" applyFill="1" applyBorder="1">
      <alignment vertical="center"/>
    </xf>
    <xf numFmtId="0" fontId="1" fillId="2" borderId="15" xfId="0" applyFont="1" applyFill="1" applyBorder="1">
      <alignment vertical="center"/>
    </xf>
    <xf numFmtId="0" fontId="9" fillId="2" borderId="16" xfId="0" applyFont="1" applyFill="1" applyBorder="1" applyAlignment="1">
      <alignment horizontal="center" vertical="center" shrinkToFit="1"/>
    </xf>
    <xf numFmtId="0" fontId="9" fillId="2" borderId="17" xfId="0" applyFont="1" applyFill="1" applyBorder="1" applyAlignment="1">
      <alignment horizontal="center" vertical="center" shrinkToFit="1"/>
    </xf>
    <xf numFmtId="0" fontId="10" fillId="0" borderId="0" xfId="0" applyFont="1" applyAlignment="1">
      <alignment horizontal="right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3" fillId="0" borderId="23" xfId="0" applyFont="1" applyBorder="1" applyAlignment="1">
      <alignment horizontal="right" vertical="center"/>
    </xf>
    <xf numFmtId="0" fontId="13" fillId="0" borderId="24" xfId="0" applyFont="1" applyBorder="1" applyAlignment="1">
      <alignment horizontal="center" vertical="center"/>
    </xf>
    <xf numFmtId="0" fontId="13" fillId="0" borderId="24" xfId="0" applyFont="1" applyBorder="1" applyAlignment="1">
      <alignment horizontal="left" vertical="center"/>
    </xf>
    <xf numFmtId="0" fontId="11" fillId="0" borderId="26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shrinkToFit="1"/>
    </xf>
    <xf numFmtId="0" fontId="15" fillId="0" borderId="24" xfId="0" applyFont="1" applyBorder="1" applyAlignment="1">
      <alignment horizontal="center" vertical="center" shrinkToFit="1"/>
    </xf>
    <xf numFmtId="0" fontId="16" fillId="0" borderId="24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 shrinkToFit="1"/>
    </xf>
    <xf numFmtId="0" fontId="17" fillId="0" borderId="25" xfId="0" applyFont="1" applyBorder="1" applyAlignment="1">
      <alignment horizontal="center" vertical="center" shrinkToFit="1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20" fontId="19" fillId="0" borderId="38" xfId="0" applyNumberFormat="1" applyFont="1" applyBorder="1" applyAlignment="1">
      <alignment horizontal="right" vertical="top"/>
    </xf>
    <xf numFmtId="0" fontId="6" fillId="3" borderId="39" xfId="0" applyFont="1" applyFill="1" applyBorder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6" fillId="3" borderId="41" xfId="0" applyFont="1" applyFill="1" applyBorder="1" applyAlignment="1">
      <alignment horizontal="center" vertical="center" shrinkToFit="1"/>
    </xf>
    <xf numFmtId="0" fontId="6" fillId="3" borderId="42" xfId="0" applyFont="1" applyFill="1" applyBorder="1" applyAlignment="1">
      <alignment vertical="center"/>
    </xf>
    <xf numFmtId="0" fontId="6" fillId="3" borderId="43" xfId="0" applyFont="1" applyFill="1" applyBorder="1" applyAlignment="1">
      <alignment horizontal="center" vertical="center" shrinkToFit="1"/>
    </xf>
    <xf numFmtId="0" fontId="6" fillId="3" borderId="40" xfId="0" applyFont="1" applyFill="1" applyBorder="1" applyAlignment="1">
      <alignment horizontal="center" vertical="center" shrinkToFit="1"/>
    </xf>
    <xf numFmtId="0" fontId="6" fillId="0" borderId="44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 shrinkToFit="1"/>
    </xf>
    <xf numFmtId="0" fontId="6" fillId="0" borderId="39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vertical="center"/>
    </xf>
    <xf numFmtId="0" fontId="6" fillId="0" borderId="43" xfId="0" applyFont="1" applyFill="1" applyBorder="1" applyAlignment="1">
      <alignment horizontal="center" vertical="center" shrinkToFit="1"/>
    </xf>
    <xf numFmtId="0" fontId="6" fillId="0" borderId="45" xfId="0" applyFont="1" applyFill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20" fontId="19" fillId="0" borderId="47" xfId="0" applyNumberFormat="1" applyFont="1" applyBorder="1" applyAlignment="1">
      <alignment horizontal="right" vertical="top"/>
    </xf>
    <xf numFmtId="0" fontId="6" fillId="0" borderId="48" xfId="0" applyFont="1" applyBorder="1" applyAlignment="1">
      <alignment horizontal="center" vertical="center" shrinkToFit="1"/>
    </xf>
    <xf numFmtId="0" fontId="6" fillId="0" borderId="49" xfId="0" applyFont="1" applyBorder="1" applyAlignment="1">
      <alignment horizontal="center" vertical="center" shrinkToFit="1"/>
    </xf>
    <xf numFmtId="0" fontId="6" fillId="0" borderId="41" xfId="0" applyFont="1" applyBorder="1" applyAlignment="1">
      <alignment horizontal="center" vertical="center" shrinkToFit="1"/>
    </xf>
    <xf numFmtId="0" fontId="6" fillId="0" borderId="50" xfId="0" applyFont="1" applyBorder="1" applyAlignment="1">
      <alignment vertical="center" shrinkToFit="1"/>
    </xf>
    <xf numFmtId="0" fontId="6" fillId="0" borderId="51" xfId="0" applyFont="1" applyBorder="1" applyAlignment="1">
      <alignment horizontal="center" vertical="center" shrinkToFit="1"/>
    </xf>
    <xf numFmtId="0" fontId="6" fillId="4" borderId="52" xfId="0" applyFont="1" applyFill="1" applyBorder="1" applyAlignment="1">
      <alignment horizontal="center" vertical="center" shrinkToFit="1"/>
    </xf>
    <xf numFmtId="0" fontId="6" fillId="4" borderId="49" xfId="0" applyFont="1" applyFill="1" applyBorder="1" applyAlignment="1">
      <alignment horizontal="center" vertical="center" shrinkToFit="1"/>
    </xf>
    <xf numFmtId="0" fontId="6" fillId="4" borderId="41" xfId="0" applyFont="1" applyFill="1" applyBorder="1" applyAlignment="1">
      <alignment horizontal="center" vertical="center" shrinkToFit="1"/>
    </xf>
    <xf numFmtId="0" fontId="6" fillId="4" borderId="48" xfId="0" applyFont="1" applyFill="1" applyBorder="1" applyAlignment="1">
      <alignment horizontal="center" vertical="center" shrinkToFit="1"/>
    </xf>
    <xf numFmtId="0" fontId="6" fillId="4" borderId="50" xfId="0" applyFont="1" applyFill="1" applyBorder="1" applyAlignment="1">
      <alignment vertical="center" shrinkToFit="1"/>
    </xf>
    <xf numFmtId="0" fontId="6" fillId="4" borderId="51" xfId="0" applyFont="1" applyFill="1" applyBorder="1" applyAlignment="1">
      <alignment horizontal="center" vertical="center" shrinkToFit="1"/>
    </xf>
    <xf numFmtId="0" fontId="6" fillId="4" borderId="53" xfId="0" applyFont="1" applyFill="1" applyBorder="1" applyAlignment="1">
      <alignment horizontal="center" vertical="center" shrinkToFit="1"/>
    </xf>
    <xf numFmtId="0" fontId="1" fillId="0" borderId="26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6" fillId="3" borderId="48" xfId="0" applyFont="1" applyFill="1" applyBorder="1" applyAlignment="1">
      <alignment horizontal="center" vertical="center" shrinkToFit="1"/>
    </xf>
    <xf numFmtId="0" fontId="6" fillId="3" borderId="49" xfId="0" applyFont="1" applyFill="1" applyBorder="1" applyAlignment="1">
      <alignment horizontal="center" vertical="center" shrinkToFit="1"/>
    </xf>
    <xf numFmtId="0" fontId="6" fillId="3" borderId="50" xfId="0" applyFont="1" applyFill="1" applyBorder="1" applyAlignment="1">
      <alignment vertical="center" shrinkToFit="1"/>
    </xf>
    <xf numFmtId="0" fontId="6" fillId="3" borderId="51" xfId="0" applyFont="1" applyFill="1" applyBorder="1" applyAlignment="1">
      <alignment horizontal="center" vertical="center" shrinkToFit="1"/>
    </xf>
    <xf numFmtId="0" fontId="6" fillId="0" borderId="52" xfId="0" applyFont="1" applyFill="1" applyBorder="1" applyAlignment="1">
      <alignment horizontal="center" vertical="center" shrinkToFit="1"/>
    </xf>
    <xf numFmtId="0" fontId="6" fillId="0" borderId="49" xfId="0" applyFont="1" applyFill="1" applyBorder="1" applyAlignment="1">
      <alignment horizontal="center" vertical="center" shrinkToFit="1"/>
    </xf>
    <xf numFmtId="0" fontId="6" fillId="0" borderId="48" xfId="0" applyFont="1" applyFill="1" applyBorder="1" applyAlignment="1">
      <alignment horizontal="center" vertical="center" shrinkToFit="1"/>
    </xf>
    <xf numFmtId="0" fontId="6" fillId="0" borderId="50" xfId="0" applyFont="1" applyFill="1" applyBorder="1" applyAlignment="1">
      <alignment vertical="center" shrinkToFit="1"/>
    </xf>
    <xf numFmtId="0" fontId="6" fillId="0" borderId="51" xfId="0" applyFont="1" applyFill="1" applyBorder="1" applyAlignment="1">
      <alignment horizontal="center" vertical="center" shrinkToFit="1"/>
    </xf>
    <xf numFmtId="0" fontId="6" fillId="0" borderId="53" xfId="0" applyFont="1" applyFill="1" applyBorder="1" applyAlignment="1">
      <alignment horizontal="center" vertical="center" shrinkToFit="1"/>
    </xf>
    <xf numFmtId="0" fontId="19" fillId="0" borderId="54" xfId="0" applyFont="1" applyBorder="1" applyAlignment="1">
      <alignment horizontal="center" vertical="center"/>
    </xf>
    <xf numFmtId="20" fontId="19" fillId="0" borderId="55" xfId="0" applyNumberFormat="1" applyFont="1" applyBorder="1" applyAlignment="1">
      <alignment horizontal="right" vertical="top"/>
    </xf>
    <xf numFmtId="0" fontId="6" fillId="0" borderId="56" xfId="0" applyFont="1" applyBorder="1" applyAlignment="1">
      <alignment horizontal="center" vertical="center" shrinkToFit="1"/>
    </xf>
    <xf numFmtId="0" fontId="6" fillId="0" borderId="57" xfId="0" applyFont="1" applyBorder="1" applyAlignment="1">
      <alignment horizontal="center" vertical="center" shrinkToFit="1"/>
    </xf>
    <xf numFmtId="0" fontId="6" fillId="0" borderId="58" xfId="0" applyFont="1" applyBorder="1" applyAlignment="1">
      <alignment horizontal="center" vertical="center" shrinkToFit="1"/>
    </xf>
    <xf numFmtId="0" fontId="6" fillId="0" borderId="59" xfId="0" applyFont="1" applyBorder="1" applyAlignment="1">
      <alignment vertical="center" shrinkToFit="1"/>
    </xf>
    <xf numFmtId="0" fontId="6" fillId="0" borderId="60" xfId="0" applyFont="1" applyBorder="1" applyAlignment="1">
      <alignment horizontal="center" vertical="center" shrinkToFit="1"/>
    </xf>
    <xf numFmtId="0" fontId="6" fillId="4" borderId="61" xfId="0" applyFont="1" applyFill="1" applyBorder="1" applyAlignment="1">
      <alignment horizontal="center" vertical="center" shrinkToFit="1"/>
    </xf>
    <xf numFmtId="0" fontId="6" fillId="4" borderId="57" xfId="0" applyFont="1" applyFill="1" applyBorder="1" applyAlignment="1">
      <alignment horizontal="center" vertical="center" shrinkToFit="1"/>
    </xf>
    <xf numFmtId="0" fontId="6" fillId="4" borderId="58" xfId="0" applyFont="1" applyFill="1" applyBorder="1" applyAlignment="1">
      <alignment horizontal="center" vertical="center" shrinkToFit="1"/>
    </xf>
    <xf numFmtId="0" fontId="6" fillId="4" borderId="56" xfId="0" applyFont="1" applyFill="1" applyBorder="1" applyAlignment="1">
      <alignment horizontal="center" vertical="center" shrinkToFit="1"/>
    </xf>
    <xf numFmtId="0" fontId="6" fillId="4" borderId="59" xfId="0" applyFont="1" applyFill="1" applyBorder="1" applyAlignment="1">
      <alignment vertical="center" shrinkToFit="1"/>
    </xf>
    <xf numFmtId="0" fontId="6" fillId="4" borderId="60" xfId="0" applyFont="1" applyFill="1" applyBorder="1" applyAlignment="1">
      <alignment horizontal="center" vertical="center" shrinkToFit="1"/>
    </xf>
    <xf numFmtId="0" fontId="6" fillId="4" borderId="62" xfId="0" applyFont="1" applyFill="1" applyBorder="1" applyAlignment="1">
      <alignment horizontal="center" vertical="center" shrinkToFit="1"/>
    </xf>
    <xf numFmtId="0" fontId="11" fillId="0" borderId="63" xfId="0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0" fontId="14" fillId="0" borderId="65" xfId="0" applyFont="1" applyBorder="1" applyAlignment="1">
      <alignment horizontal="center" vertical="center" wrapText="1"/>
    </xf>
    <xf numFmtId="0" fontId="15" fillId="0" borderId="66" xfId="0" applyFont="1" applyBorder="1" applyAlignment="1">
      <alignment horizontal="center" vertical="center" shrinkToFit="1"/>
    </xf>
    <xf numFmtId="0" fontId="15" fillId="0" borderId="66" xfId="0" applyFont="1" applyBorder="1" applyAlignment="1">
      <alignment horizontal="center" vertical="center" shrinkToFit="1"/>
    </xf>
    <xf numFmtId="0" fontId="16" fillId="0" borderId="66" xfId="0" applyFont="1" applyBorder="1" applyAlignment="1">
      <alignment horizontal="center" vertical="center"/>
    </xf>
    <xf numFmtId="0" fontId="17" fillId="0" borderId="66" xfId="0" applyFont="1" applyBorder="1" applyAlignment="1">
      <alignment horizontal="center" vertical="center" shrinkToFit="1"/>
    </xf>
    <xf numFmtId="0" fontId="17" fillId="0" borderId="67" xfId="0" applyFont="1" applyBorder="1" applyAlignment="1">
      <alignment horizontal="center" vertical="center" shrinkToFit="1"/>
    </xf>
    <xf numFmtId="0" fontId="20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20" fontId="19" fillId="0" borderId="68" xfId="0" applyNumberFormat="1" applyFont="1" applyBorder="1" applyAlignment="1">
      <alignment horizontal="right" vertical="top"/>
    </xf>
    <xf numFmtId="0" fontId="6" fillId="0" borderId="69" xfId="0" applyFont="1" applyBorder="1" applyAlignment="1">
      <alignment horizontal="center" vertical="center" shrinkToFit="1"/>
    </xf>
    <xf numFmtId="0" fontId="6" fillId="0" borderId="70" xfId="0" applyFont="1" applyBorder="1" applyAlignment="1">
      <alignment horizontal="center" vertical="center" shrinkToFit="1"/>
    </xf>
    <xf numFmtId="0" fontId="6" fillId="0" borderId="71" xfId="0" applyFont="1" applyBorder="1" applyAlignment="1">
      <alignment horizontal="center" vertical="center" shrinkToFit="1"/>
    </xf>
    <xf numFmtId="0" fontId="6" fillId="0" borderId="72" xfId="0" applyFont="1" applyBorder="1" applyAlignment="1">
      <alignment horizontal="center" vertical="center" shrinkToFit="1"/>
    </xf>
    <xf numFmtId="0" fontId="6" fillId="0" borderId="73" xfId="0" applyFont="1" applyBorder="1" applyAlignment="1">
      <alignment horizontal="center" vertical="center" shrinkToFit="1"/>
    </xf>
    <xf numFmtId="0" fontId="6" fillId="4" borderId="74" xfId="0" applyFont="1" applyFill="1" applyBorder="1" applyAlignment="1">
      <alignment horizontal="center" vertical="center" shrinkToFit="1"/>
    </xf>
    <xf numFmtId="0" fontId="6" fillId="4" borderId="70" xfId="0" applyFont="1" applyFill="1" applyBorder="1" applyAlignment="1">
      <alignment horizontal="center" vertical="center" shrinkToFit="1"/>
    </xf>
    <xf numFmtId="0" fontId="6" fillId="4" borderId="71" xfId="0" applyFont="1" applyFill="1" applyBorder="1" applyAlignment="1">
      <alignment horizontal="center" vertical="center" shrinkToFit="1"/>
    </xf>
    <xf numFmtId="0" fontId="6" fillId="4" borderId="69" xfId="0" applyFont="1" applyFill="1" applyBorder="1" applyAlignment="1">
      <alignment horizontal="center" vertical="center" shrinkToFit="1"/>
    </xf>
    <xf numFmtId="0" fontId="6" fillId="4" borderId="72" xfId="0" applyFont="1" applyFill="1" applyBorder="1" applyAlignment="1">
      <alignment horizontal="center" vertical="center" shrinkToFit="1"/>
    </xf>
    <xf numFmtId="0" fontId="6" fillId="4" borderId="73" xfId="0" applyFont="1" applyFill="1" applyBorder="1" applyAlignment="1">
      <alignment horizontal="center" vertical="center" shrinkToFit="1"/>
    </xf>
    <xf numFmtId="0" fontId="6" fillId="4" borderId="75" xfId="0" applyFont="1" applyFill="1" applyBorder="1" applyAlignment="1">
      <alignment horizontal="center" vertical="center" shrinkToFit="1"/>
    </xf>
    <xf numFmtId="0" fontId="21" fillId="0" borderId="0" xfId="0" applyFont="1">
      <alignment vertical="center"/>
    </xf>
    <xf numFmtId="0" fontId="6" fillId="3" borderId="50" xfId="0" applyFont="1" applyFill="1" applyBorder="1" applyAlignment="1">
      <alignment horizontal="center" vertical="center" shrinkToFit="1"/>
    </xf>
    <xf numFmtId="0" fontId="6" fillId="0" borderId="50" xfId="0" applyFont="1" applyFill="1" applyBorder="1" applyAlignment="1">
      <alignment horizontal="center" vertical="center" shrinkToFit="1"/>
    </xf>
    <xf numFmtId="0" fontId="20" fillId="0" borderId="0" xfId="0" applyFont="1">
      <alignment vertical="center"/>
    </xf>
    <xf numFmtId="0" fontId="6" fillId="0" borderId="50" xfId="0" applyFont="1" applyBorder="1" applyAlignment="1">
      <alignment horizontal="center" vertical="center" shrinkToFit="1"/>
    </xf>
    <xf numFmtId="0" fontId="6" fillId="4" borderId="50" xfId="0" applyFont="1" applyFill="1" applyBorder="1" applyAlignment="1">
      <alignment horizontal="center" vertical="center" shrinkToFit="1"/>
    </xf>
    <xf numFmtId="0" fontId="19" fillId="0" borderId="76" xfId="0" applyFont="1" applyBorder="1" applyAlignment="1">
      <alignment horizontal="center" vertical="center"/>
    </xf>
    <xf numFmtId="20" fontId="19" fillId="0" borderId="77" xfId="0" applyNumberFormat="1" applyFont="1" applyBorder="1" applyAlignment="1">
      <alignment horizontal="right" vertical="top"/>
    </xf>
    <xf numFmtId="0" fontId="6" fillId="3" borderId="78" xfId="0" applyFont="1" applyFill="1" applyBorder="1" applyAlignment="1">
      <alignment horizontal="center" vertical="center" shrinkToFit="1"/>
    </xf>
    <xf numFmtId="0" fontId="6" fillId="3" borderId="79" xfId="0" applyFont="1" applyFill="1" applyBorder="1" applyAlignment="1">
      <alignment horizontal="center" vertical="center" shrinkToFit="1"/>
    </xf>
    <xf numFmtId="0" fontId="6" fillId="3" borderId="80" xfId="0" applyFont="1" applyFill="1" applyBorder="1" applyAlignment="1">
      <alignment horizontal="center" vertical="center" shrinkToFit="1"/>
    </xf>
    <xf numFmtId="0" fontId="6" fillId="3" borderId="81" xfId="0" applyFont="1" applyFill="1" applyBorder="1" applyAlignment="1">
      <alignment horizontal="center" vertical="center" shrinkToFit="1"/>
    </xf>
    <xf numFmtId="0" fontId="6" fillId="3" borderId="82" xfId="0" applyFont="1" applyFill="1" applyBorder="1" applyAlignment="1">
      <alignment horizontal="center" vertical="center" shrinkToFit="1"/>
    </xf>
    <xf numFmtId="0" fontId="6" fillId="0" borderId="83" xfId="0" applyFont="1" applyFill="1" applyBorder="1" applyAlignment="1">
      <alignment horizontal="center" vertical="center" shrinkToFit="1"/>
    </xf>
    <xf numFmtId="0" fontId="6" fillId="0" borderId="79" xfId="0" applyFont="1" applyFill="1" applyBorder="1" applyAlignment="1">
      <alignment horizontal="center" vertical="center" shrinkToFit="1"/>
    </xf>
    <xf numFmtId="0" fontId="6" fillId="0" borderId="80" xfId="0" applyFont="1" applyFill="1" applyBorder="1" applyAlignment="1">
      <alignment horizontal="center" vertical="center" shrinkToFit="1"/>
    </xf>
    <xf numFmtId="0" fontId="6" fillId="0" borderId="78" xfId="0" applyFont="1" applyFill="1" applyBorder="1" applyAlignment="1">
      <alignment horizontal="center" vertical="center" shrinkToFit="1"/>
    </xf>
    <xf numFmtId="0" fontId="6" fillId="0" borderId="81" xfId="0" applyFont="1" applyFill="1" applyBorder="1" applyAlignment="1">
      <alignment horizontal="center" vertical="center" shrinkToFit="1"/>
    </xf>
    <xf numFmtId="0" fontId="6" fillId="0" borderId="82" xfId="0" applyFont="1" applyFill="1" applyBorder="1" applyAlignment="1">
      <alignment horizontal="center" vertical="center" shrinkToFit="1"/>
    </xf>
    <xf numFmtId="0" fontId="6" fillId="0" borderId="84" xfId="0" applyFont="1" applyFill="1" applyBorder="1" applyAlignment="1">
      <alignment horizontal="center" vertical="center" shrinkToFit="1"/>
    </xf>
    <xf numFmtId="0" fontId="6" fillId="0" borderId="85" xfId="0" applyFont="1" applyBorder="1" applyAlignment="1">
      <alignment horizontal="center" vertical="center"/>
    </xf>
    <xf numFmtId="0" fontId="6" fillId="3" borderId="39" xfId="0" applyFont="1" applyFill="1" applyBorder="1" applyAlignment="1">
      <alignment horizontal="center" vertical="center" shrinkToFit="1"/>
    </xf>
    <xf numFmtId="0" fontId="12" fillId="0" borderId="86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6" fillId="3" borderId="42" xfId="0" applyFont="1" applyFill="1" applyBorder="1" applyAlignment="1">
      <alignment vertical="center" shrinkToFit="1"/>
    </xf>
    <xf numFmtId="0" fontId="6" fillId="0" borderId="44" xfId="0" applyFont="1" applyFill="1" applyBorder="1" applyAlignment="1">
      <alignment horizontal="center" vertical="center" shrinkToFit="1"/>
    </xf>
    <xf numFmtId="0" fontId="6" fillId="0" borderId="40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70</xdr:row>
      <xdr:rowOff>0</xdr:rowOff>
    </xdr:from>
    <xdr:to>
      <xdr:col>18</xdr:col>
      <xdr:colOff>0</xdr:colOff>
      <xdr:row>76</xdr:row>
      <xdr:rowOff>0</xdr:rowOff>
    </xdr:to>
    <xdr:sp macro="" textlink="">
      <xdr:nvSpPr>
        <xdr:cNvPr id="2" name="Line 11"/>
        <xdr:cNvSpPr>
          <a:spLocks noChangeShapeType="1"/>
        </xdr:cNvSpPr>
      </xdr:nvSpPr>
      <xdr:spPr bwMode="auto">
        <a:xfrm flipV="1">
          <a:off x="5657850" y="24898350"/>
          <a:ext cx="4876800" cy="2114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70</xdr:row>
      <xdr:rowOff>0</xdr:rowOff>
    </xdr:from>
    <xdr:to>
      <xdr:col>18</xdr:col>
      <xdr:colOff>0</xdr:colOff>
      <xdr:row>76</xdr:row>
      <xdr:rowOff>0</xdr:rowOff>
    </xdr:to>
    <xdr:sp macro="" textlink="">
      <xdr:nvSpPr>
        <xdr:cNvPr id="3" name="Line 12"/>
        <xdr:cNvSpPr>
          <a:spLocks noChangeShapeType="1"/>
        </xdr:cNvSpPr>
      </xdr:nvSpPr>
      <xdr:spPr bwMode="auto">
        <a:xfrm>
          <a:off x="5657850" y="24898350"/>
          <a:ext cx="4876800" cy="2114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16</xdr:row>
      <xdr:rowOff>129268</xdr:rowOff>
    </xdr:from>
    <xdr:to>
      <xdr:col>10</xdr:col>
      <xdr:colOff>749753</xdr:colOff>
      <xdr:row>17</xdr:row>
      <xdr:rowOff>0</xdr:rowOff>
    </xdr:to>
    <xdr:sp macro="" textlink="">
      <xdr:nvSpPr>
        <xdr:cNvPr id="4" name="Text Box 9"/>
        <xdr:cNvSpPr txBox="1">
          <a:spLocks noChangeArrowheads="1"/>
        </xdr:cNvSpPr>
      </xdr:nvSpPr>
      <xdr:spPr bwMode="auto">
        <a:xfrm>
          <a:off x="5657850" y="5825218"/>
          <a:ext cx="749753" cy="2231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13:00</a:t>
          </a:r>
          <a:endParaRPr lang="ja-JP" altLang="en-US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</xdr:col>
      <xdr:colOff>0</xdr:colOff>
      <xdr:row>14</xdr:row>
      <xdr:rowOff>129268</xdr:rowOff>
    </xdr:from>
    <xdr:to>
      <xdr:col>10</xdr:col>
      <xdr:colOff>749753</xdr:colOff>
      <xdr:row>15</xdr:row>
      <xdr:rowOff>0</xdr:rowOff>
    </xdr:to>
    <xdr:sp macro="" textlink="">
      <xdr:nvSpPr>
        <xdr:cNvPr id="5" name="Text Box 9"/>
        <xdr:cNvSpPr txBox="1">
          <a:spLocks noChangeArrowheads="1"/>
        </xdr:cNvSpPr>
      </xdr:nvSpPr>
      <xdr:spPr bwMode="auto">
        <a:xfrm>
          <a:off x="5657850" y="5120368"/>
          <a:ext cx="749753" cy="2231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11:30</a:t>
          </a:r>
          <a:endParaRPr lang="ja-JP" altLang="en-US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11</xdr:col>
      <xdr:colOff>74519</xdr:colOff>
      <xdr:row>14</xdr:row>
      <xdr:rowOff>51707</xdr:rowOff>
    </xdr:from>
    <xdr:to>
      <xdr:col>17</xdr:col>
      <xdr:colOff>680037</xdr:colOff>
      <xdr:row>14</xdr:row>
      <xdr:rowOff>337457</xdr:rowOff>
    </xdr:to>
    <xdr:sp macro="" textlink="">
      <xdr:nvSpPr>
        <xdr:cNvPr id="6" name="Text Box 9"/>
        <xdr:cNvSpPr txBox="1">
          <a:spLocks noChangeArrowheads="1"/>
        </xdr:cNvSpPr>
      </xdr:nvSpPr>
      <xdr:spPr bwMode="auto">
        <a:xfrm>
          <a:off x="6541994" y="5042807"/>
          <a:ext cx="3863068" cy="285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※同一チームが連続して試合をするので間隔を</a:t>
          </a:r>
          <a:r>
            <a:rPr lang="en-US" altLang="ja-JP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分あける</a:t>
          </a:r>
          <a:endParaRPr lang="ja-JP" alt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F2012~1/AppData/Local/Temp/&#12304;&#21508;&#12481;&#12540;&#12512;&#36865;&#20184;&#29992;&#12305;2013_&#20840;&#23569;&#22823;&#20998;&#22320;&#21306;&#20104;&#36984;%20&#32068;&#21512;&#12379;&#12539;&#26085;&#3124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予選リーグ組み合わせ"/>
      <sheetName val="予選リーグ日程"/>
      <sheetName val="予選リーグ集計"/>
      <sheetName val="全少駐車票 "/>
    </sheetNames>
    <sheetDataSet>
      <sheetData sheetId="0">
        <row r="4">
          <cell r="B4" t="str">
            <v>西部グラウンド 上</v>
          </cell>
          <cell r="D4" t="str">
            <v>西部グラウンド　下</v>
          </cell>
          <cell r="F4" t="str">
            <v>南大分スポーツパーク　北</v>
          </cell>
          <cell r="H4" t="str">
            <v>南大分スポーツパーク　南</v>
          </cell>
        </row>
        <row r="5">
          <cell r="B5" t="str">
            <v>A</v>
          </cell>
          <cell r="C5" t="str">
            <v>G</v>
          </cell>
          <cell r="D5" t="str">
            <v>M</v>
          </cell>
          <cell r="E5" t="str">
            <v>N</v>
          </cell>
          <cell r="F5" t="str">
            <v>D</v>
          </cell>
          <cell r="G5" t="str">
            <v>E</v>
          </cell>
          <cell r="H5" t="str">
            <v>F</v>
          </cell>
          <cell r="I5" t="str">
            <v>K</v>
          </cell>
        </row>
        <row r="6">
          <cell r="B6" t="str">
            <v>廣田</v>
          </cell>
          <cell r="C6" t="str">
            <v>宮迫</v>
          </cell>
          <cell r="D6" t="str">
            <v>中尾</v>
          </cell>
          <cell r="E6" t="str">
            <v>足立</v>
          </cell>
          <cell r="F6" t="str">
            <v>川端</v>
          </cell>
          <cell r="G6" t="str">
            <v>渡辺</v>
          </cell>
          <cell r="H6" t="str">
            <v>河野</v>
          </cell>
          <cell r="I6" t="str">
            <v>秦</v>
          </cell>
        </row>
        <row r="7">
          <cell r="B7" t="str">
            <v>城南</v>
          </cell>
          <cell r="C7" t="str">
            <v>庄内</v>
          </cell>
          <cell r="D7" t="str">
            <v>戸次</v>
          </cell>
          <cell r="E7" t="str">
            <v>HOYO大分</v>
          </cell>
          <cell r="F7" t="str">
            <v>トリニータタートルズ</v>
          </cell>
          <cell r="G7" t="str">
            <v>トリニータジュニア</v>
          </cell>
          <cell r="H7" t="str">
            <v>荏隈</v>
          </cell>
          <cell r="I7" t="str">
            <v>春日</v>
          </cell>
        </row>
        <row r="8">
          <cell r="B8" t="str">
            <v>西の台</v>
          </cell>
          <cell r="C8" t="str">
            <v>滝尾下郡</v>
          </cell>
          <cell r="D8" t="str">
            <v>アティオス</v>
          </cell>
          <cell r="E8" t="str">
            <v>豊府</v>
          </cell>
          <cell r="F8" t="str">
            <v>八幡</v>
          </cell>
          <cell r="G8" t="str">
            <v>大道</v>
          </cell>
          <cell r="H8" t="str">
            <v>賀来</v>
          </cell>
          <cell r="I8" t="str">
            <v>ELAN</v>
          </cell>
        </row>
        <row r="9">
          <cell r="B9" t="str">
            <v>稙田</v>
          </cell>
          <cell r="C9" t="str">
            <v>明治北</v>
          </cell>
          <cell r="D9" t="str">
            <v>田尻</v>
          </cell>
          <cell r="E9" t="str">
            <v>三佐</v>
          </cell>
          <cell r="F9" t="str">
            <v>カティオーラU12B</v>
          </cell>
          <cell r="G9" t="str">
            <v>鶴崎</v>
          </cell>
          <cell r="H9" t="str">
            <v>南大分SS</v>
          </cell>
          <cell r="I9" t="str">
            <v>南大分SC</v>
          </cell>
        </row>
        <row r="10">
          <cell r="B10" t="str">
            <v>由布川</v>
          </cell>
          <cell r="C10" t="str">
            <v>東大分</v>
          </cell>
          <cell r="D10" t="str">
            <v>横瀬</v>
          </cell>
          <cell r="F10" t="str">
            <v>別保</v>
          </cell>
          <cell r="G10" t="str">
            <v>日岡</v>
          </cell>
          <cell r="H10" t="str">
            <v>明野北</v>
          </cell>
          <cell r="I10" t="str">
            <v>敷戸</v>
          </cell>
        </row>
        <row r="12">
          <cell r="B12" t="str">
            <v>七瀬川グラウンド　山側</v>
          </cell>
          <cell r="D12" t="str">
            <v>七瀬川グラウンド　川側</v>
          </cell>
          <cell r="F12" t="str">
            <v>大在東グラウンド　北</v>
          </cell>
          <cell r="H12" t="str">
            <v>大在東グラウンド　南</v>
          </cell>
        </row>
        <row r="13">
          <cell r="B13" t="str">
            <v>B</v>
          </cell>
          <cell r="C13" t="str">
            <v>H</v>
          </cell>
          <cell r="D13" t="str">
            <v>J</v>
          </cell>
          <cell r="E13" t="str">
            <v>L</v>
          </cell>
          <cell r="F13" t="str">
            <v>C</v>
          </cell>
          <cell r="G13" t="str">
            <v>I</v>
          </cell>
          <cell r="H13" t="str">
            <v>O</v>
          </cell>
          <cell r="I13" t="str">
            <v>P</v>
          </cell>
        </row>
        <row r="14">
          <cell r="B14" t="str">
            <v>和田</v>
          </cell>
          <cell r="C14" t="str">
            <v>福元</v>
          </cell>
          <cell r="D14" t="str">
            <v>後藤</v>
          </cell>
          <cell r="E14" t="str">
            <v>橋本</v>
          </cell>
          <cell r="F14" t="str">
            <v>上野</v>
          </cell>
          <cell r="G14" t="str">
            <v>津守</v>
          </cell>
          <cell r="H14" t="str">
            <v>牧</v>
          </cell>
          <cell r="I14" t="str">
            <v>衛藤</v>
          </cell>
        </row>
        <row r="15">
          <cell r="B15" t="str">
            <v>宗方</v>
          </cell>
          <cell r="C15" t="str">
            <v>明野西</v>
          </cell>
          <cell r="D15" t="str">
            <v>ドリームキッズ</v>
          </cell>
          <cell r="E15" t="str">
            <v>カティオーラU12A</v>
          </cell>
          <cell r="F15" t="str">
            <v>東陽</v>
          </cell>
          <cell r="G15" t="str">
            <v>ブルーウィングFC</v>
          </cell>
          <cell r="H15" t="str">
            <v>中島荷揚</v>
          </cell>
          <cell r="I15" t="str">
            <v>レガッテ</v>
          </cell>
        </row>
        <row r="16">
          <cell r="B16" t="str">
            <v>ライズ</v>
          </cell>
          <cell r="C16" t="str">
            <v>カティオーラ松岡</v>
          </cell>
          <cell r="D16" t="str">
            <v>湯布院フォラル</v>
          </cell>
          <cell r="E16" t="str">
            <v>明治</v>
          </cell>
          <cell r="F16" t="str">
            <v>判田</v>
          </cell>
          <cell r="G16" t="str">
            <v>東稙田</v>
          </cell>
          <cell r="H16" t="str">
            <v>キングス</v>
          </cell>
          <cell r="I16" t="str">
            <v>北郡坂ノ市</v>
          </cell>
        </row>
        <row r="17">
          <cell r="B17" t="str">
            <v>カティオーラ大在</v>
          </cell>
          <cell r="C17" t="str">
            <v>大在</v>
          </cell>
          <cell r="D17" t="str">
            <v>明野東</v>
          </cell>
          <cell r="E17" t="str">
            <v>NFC</v>
          </cell>
          <cell r="F17" t="str">
            <v>住吉</v>
          </cell>
          <cell r="G17" t="str">
            <v>鴛野</v>
          </cell>
          <cell r="H17" t="str">
            <v>カティオーラ高城</v>
          </cell>
          <cell r="I17" t="str">
            <v>桃園</v>
          </cell>
        </row>
        <row r="18">
          <cell r="B18" t="str">
            <v>ブルーウィングSC</v>
          </cell>
          <cell r="C18" t="str">
            <v>寒田</v>
          </cell>
          <cell r="D18" t="str">
            <v>森岡</v>
          </cell>
          <cell r="E18" t="str">
            <v>挟間</v>
          </cell>
          <cell r="F18" t="str">
            <v>金池長浜</v>
          </cell>
          <cell r="G18" t="str">
            <v>吉野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zoomScaleNormal="100" zoomScaleSheetLayoutView="100" workbookViewId="0">
      <selection activeCell="B7" sqref="B7"/>
    </sheetView>
  </sheetViews>
  <sheetFormatPr defaultRowHeight="13.5"/>
  <cols>
    <col min="1" max="1" width="9" style="2"/>
    <col min="2" max="9" width="14.625" style="2" customWidth="1"/>
    <col min="10" max="16384" width="9" style="2"/>
  </cols>
  <sheetData>
    <row r="1" spans="1:10" ht="24">
      <c r="A1" s="1" t="s">
        <v>0</v>
      </c>
    </row>
    <row r="2" spans="1:10" ht="24">
      <c r="A2" s="1" t="s">
        <v>1</v>
      </c>
    </row>
    <row r="3" spans="1:10" ht="14.25">
      <c r="I3" s="3"/>
    </row>
    <row r="4" spans="1:10" ht="33.950000000000003" customHeight="1" thickBot="1">
      <c r="A4" s="4" t="s">
        <v>2</v>
      </c>
      <c r="B4" s="5" t="s">
        <v>3</v>
      </c>
      <c r="C4" s="6"/>
      <c r="D4" s="5" t="s">
        <v>4</v>
      </c>
      <c r="E4" s="6"/>
      <c r="F4" s="5" t="s">
        <v>5</v>
      </c>
      <c r="G4" s="6"/>
      <c r="H4" s="5" t="s">
        <v>6</v>
      </c>
      <c r="I4" s="7"/>
    </row>
    <row r="5" spans="1:10" ht="33.950000000000003" customHeight="1" thickTop="1" thickBot="1">
      <c r="A5" s="4" t="s">
        <v>7</v>
      </c>
      <c r="B5" s="8" t="s">
        <v>8</v>
      </c>
      <c r="C5" s="9" t="s">
        <v>9</v>
      </c>
      <c r="D5" s="8" t="s">
        <v>10</v>
      </c>
      <c r="E5" s="9" t="s">
        <v>11</v>
      </c>
      <c r="F5" s="8" t="s">
        <v>12</v>
      </c>
      <c r="G5" s="9" t="s">
        <v>13</v>
      </c>
      <c r="H5" s="8" t="s">
        <v>14</v>
      </c>
      <c r="I5" s="10" t="s">
        <v>15</v>
      </c>
    </row>
    <row r="6" spans="1:10" ht="21.95" customHeight="1" thickTop="1" thickBot="1">
      <c r="A6" s="11" t="s">
        <v>16</v>
      </c>
      <c r="B6" s="12" t="s">
        <v>17</v>
      </c>
      <c r="C6" s="13" t="s">
        <v>18</v>
      </c>
      <c r="D6" s="12" t="s">
        <v>19</v>
      </c>
      <c r="E6" s="13" t="s">
        <v>20</v>
      </c>
      <c r="F6" s="12" t="s">
        <v>21</v>
      </c>
      <c r="G6" s="13" t="s">
        <v>22</v>
      </c>
      <c r="H6" s="12" t="s">
        <v>23</v>
      </c>
      <c r="I6" s="14" t="s">
        <v>24</v>
      </c>
    </row>
    <row r="7" spans="1:10" ht="33.950000000000003" customHeight="1" thickTop="1">
      <c r="A7" s="15">
        <v>1</v>
      </c>
      <c r="B7" s="16" t="s">
        <v>25</v>
      </c>
      <c r="C7" s="17" t="s">
        <v>26</v>
      </c>
      <c r="D7" s="16" t="s">
        <v>27</v>
      </c>
      <c r="E7" s="17" t="s">
        <v>28</v>
      </c>
      <c r="F7" s="16" t="s">
        <v>29</v>
      </c>
      <c r="G7" s="17" t="s">
        <v>30</v>
      </c>
      <c r="H7" s="16" t="s">
        <v>31</v>
      </c>
      <c r="I7" s="18" t="s">
        <v>32</v>
      </c>
      <c r="J7" s="19"/>
    </row>
    <row r="8" spans="1:10" ht="33.950000000000003" customHeight="1">
      <c r="A8" s="20">
        <v>2</v>
      </c>
      <c r="B8" s="21" t="s">
        <v>33</v>
      </c>
      <c r="C8" s="22" t="s">
        <v>34</v>
      </c>
      <c r="D8" s="21" t="s">
        <v>35</v>
      </c>
      <c r="E8" s="22" t="s">
        <v>36</v>
      </c>
      <c r="F8" s="21" t="s">
        <v>37</v>
      </c>
      <c r="G8" s="22" t="s">
        <v>38</v>
      </c>
      <c r="H8" s="21" t="s">
        <v>39</v>
      </c>
      <c r="I8" s="23" t="s">
        <v>40</v>
      </c>
      <c r="J8" s="19"/>
    </row>
    <row r="9" spans="1:10" ht="33.950000000000003" customHeight="1">
      <c r="A9" s="20">
        <v>3</v>
      </c>
      <c r="B9" s="21" t="s">
        <v>41</v>
      </c>
      <c r="C9" s="22" t="s">
        <v>42</v>
      </c>
      <c r="D9" s="21" t="s">
        <v>43</v>
      </c>
      <c r="E9" s="22" t="s">
        <v>44</v>
      </c>
      <c r="F9" s="21" t="s">
        <v>45</v>
      </c>
      <c r="G9" s="22" t="s">
        <v>46</v>
      </c>
      <c r="H9" s="21" t="s">
        <v>47</v>
      </c>
      <c r="I9" s="23" t="s">
        <v>48</v>
      </c>
      <c r="J9" s="19"/>
    </row>
    <row r="10" spans="1:10" ht="33.950000000000003" customHeight="1">
      <c r="A10" s="20">
        <v>4</v>
      </c>
      <c r="B10" s="21" t="s">
        <v>49</v>
      </c>
      <c r="C10" s="22" t="s">
        <v>50</v>
      </c>
      <c r="D10" s="21" t="s">
        <v>51</v>
      </c>
      <c r="E10" s="24"/>
      <c r="F10" s="21" t="s">
        <v>52</v>
      </c>
      <c r="G10" s="22" t="s">
        <v>53</v>
      </c>
      <c r="H10" s="21" t="s">
        <v>54</v>
      </c>
      <c r="I10" s="23" t="s">
        <v>55</v>
      </c>
      <c r="J10" s="19"/>
    </row>
    <row r="11" spans="1:10" ht="20.100000000000001" customHeight="1">
      <c r="A11" s="25"/>
      <c r="B11" s="26"/>
      <c r="C11" s="26"/>
      <c r="D11" s="26"/>
      <c r="E11" s="26"/>
      <c r="F11" s="26"/>
      <c r="G11" s="26"/>
      <c r="H11" s="26"/>
      <c r="I11" s="27"/>
      <c r="J11" s="19"/>
    </row>
    <row r="12" spans="1:10" ht="33.950000000000003" customHeight="1" thickBot="1">
      <c r="A12" s="4" t="s">
        <v>2</v>
      </c>
      <c r="B12" s="5" t="s">
        <v>56</v>
      </c>
      <c r="C12" s="6"/>
      <c r="D12" s="5" t="s">
        <v>57</v>
      </c>
      <c r="E12" s="6"/>
      <c r="F12" s="5" t="s">
        <v>58</v>
      </c>
      <c r="G12" s="6"/>
      <c r="H12" s="5" t="s">
        <v>59</v>
      </c>
      <c r="I12" s="7"/>
      <c r="J12" s="19"/>
    </row>
    <row r="13" spans="1:10" ht="33.950000000000003" customHeight="1" thickTop="1" thickBot="1">
      <c r="A13" s="4" t="s">
        <v>7</v>
      </c>
      <c r="B13" s="8" t="s">
        <v>60</v>
      </c>
      <c r="C13" s="9" t="s">
        <v>61</v>
      </c>
      <c r="D13" s="8" t="s">
        <v>62</v>
      </c>
      <c r="E13" s="9" t="s">
        <v>63</v>
      </c>
      <c r="F13" s="8" t="s">
        <v>64</v>
      </c>
      <c r="G13" s="9" t="s">
        <v>65</v>
      </c>
      <c r="H13" s="8" t="s">
        <v>66</v>
      </c>
      <c r="I13" s="10" t="s">
        <v>67</v>
      </c>
      <c r="J13" s="19"/>
    </row>
    <row r="14" spans="1:10" ht="21.95" customHeight="1" thickTop="1" thickBot="1">
      <c r="A14" s="11" t="s">
        <v>16</v>
      </c>
      <c r="B14" s="12" t="s">
        <v>68</v>
      </c>
      <c r="C14" s="13" t="s">
        <v>69</v>
      </c>
      <c r="D14" s="12" t="s">
        <v>70</v>
      </c>
      <c r="E14" s="13" t="s">
        <v>71</v>
      </c>
      <c r="F14" s="12" t="s">
        <v>72</v>
      </c>
      <c r="G14" s="13" t="s">
        <v>73</v>
      </c>
      <c r="H14" s="12" t="s">
        <v>74</v>
      </c>
      <c r="I14" s="14" t="s">
        <v>75</v>
      </c>
      <c r="J14" s="19"/>
    </row>
    <row r="15" spans="1:10" ht="33.950000000000003" customHeight="1" thickTop="1">
      <c r="A15" s="15">
        <v>1</v>
      </c>
      <c r="B15" s="16" t="s">
        <v>76</v>
      </c>
      <c r="C15" s="17" t="s">
        <v>77</v>
      </c>
      <c r="D15" s="16" t="s">
        <v>78</v>
      </c>
      <c r="E15" s="17" t="s">
        <v>79</v>
      </c>
      <c r="F15" s="16" t="s">
        <v>80</v>
      </c>
      <c r="G15" s="17" t="s">
        <v>81</v>
      </c>
      <c r="H15" s="16" t="s">
        <v>82</v>
      </c>
      <c r="I15" s="18" t="s">
        <v>83</v>
      </c>
      <c r="J15" s="19"/>
    </row>
    <row r="16" spans="1:10" ht="33.950000000000003" customHeight="1">
      <c r="A16" s="20">
        <v>2</v>
      </c>
      <c r="B16" s="21" t="s">
        <v>84</v>
      </c>
      <c r="C16" s="22" t="s">
        <v>85</v>
      </c>
      <c r="D16" s="21" t="s">
        <v>86</v>
      </c>
      <c r="E16" s="22" t="s">
        <v>87</v>
      </c>
      <c r="F16" s="21" t="s">
        <v>88</v>
      </c>
      <c r="G16" s="22" t="s">
        <v>89</v>
      </c>
      <c r="H16" s="21" t="s">
        <v>90</v>
      </c>
      <c r="I16" s="18" t="s">
        <v>91</v>
      </c>
      <c r="J16" s="19"/>
    </row>
    <row r="17" spans="1:10" ht="33.950000000000003" customHeight="1">
      <c r="A17" s="20">
        <v>3</v>
      </c>
      <c r="B17" s="21" t="s">
        <v>92</v>
      </c>
      <c r="C17" s="22" t="s">
        <v>93</v>
      </c>
      <c r="D17" s="21" t="s">
        <v>94</v>
      </c>
      <c r="E17" s="22" t="s">
        <v>95</v>
      </c>
      <c r="F17" s="21" t="s">
        <v>96</v>
      </c>
      <c r="G17" s="22" t="s">
        <v>97</v>
      </c>
      <c r="H17" s="21" t="s">
        <v>98</v>
      </c>
      <c r="I17" s="18" t="s">
        <v>99</v>
      </c>
      <c r="J17" s="19"/>
    </row>
    <row r="18" spans="1:10" ht="33.950000000000003" customHeight="1">
      <c r="A18" s="20">
        <v>4</v>
      </c>
      <c r="B18" s="21" t="s">
        <v>100</v>
      </c>
      <c r="C18" s="22" t="s">
        <v>101</v>
      </c>
      <c r="D18" s="21" t="s">
        <v>102</v>
      </c>
      <c r="E18" s="22" t="s">
        <v>103</v>
      </c>
      <c r="F18" s="21" t="s">
        <v>104</v>
      </c>
      <c r="G18" s="22" t="s">
        <v>105</v>
      </c>
      <c r="H18" s="28"/>
      <c r="I18" s="29"/>
      <c r="J18" s="19"/>
    </row>
    <row r="20" spans="1:10" ht="14.25">
      <c r="I20" s="30"/>
    </row>
    <row r="61" spans="10:10">
      <c r="J61" s="19"/>
    </row>
    <row r="62" spans="10:10">
      <c r="J62" s="19"/>
    </row>
    <row r="63" spans="10:10">
      <c r="J63" s="19"/>
    </row>
    <row r="64" spans="10:10">
      <c r="J64" s="19"/>
    </row>
    <row r="65" spans="10:10">
      <c r="J65" s="19"/>
    </row>
  </sheetData>
  <mergeCells count="8">
    <mergeCell ref="B4:C4"/>
    <mergeCell ref="D4:E4"/>
    <mergeCell ref="F4:G4"/>
    <mergeCell ref="H4:I4"/>
    <mergeCell ref="B12:C12"/>
    <mergeCell ref="D12:E12"/>
    <mergeCell ref="F12:G12"/>
    <mergeCell ref="H12:I12"/>
  </mergeCells>
  <phoneticPr fontId="3"/>
  <printOptions horizontalCentered="1" verticalCentered="1"/>
  <pageMargins left="0.78740157480314965" right="0.78740157480314965" top="0.78740157480314965" bottom="0.59055118110236227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76"/>
  <sheetViews>
    <sheetView view="pageBreakPreview" zoomScale="70" zoomScaleNormal="100" zoomScaleSheetLayoutView="70" workbookViewId="0">
      <selection activeCell="C3" sqref="C3:J3"/>
    </sheetView>
  </sheetViews>
  <sheetFormatPr defaultRowHeight="13.5"/>
  <cols>
    <col min="1" max="1" width="3.625" style="2" customWidth="1"/>
    <col min="2" max="2" width="5.625" style="2" customWidth="1"/>
    <col min="3" max="3" width="10.625" style="2" customWidth="1"/>
    <col min="4" max="4" width="4.625" style="2" customWidth="1"/>
    <col min="5" max="5" width="1.625" style="2" customWidth="1"/>
    <col min="6" max="6" width="4.625" style="2" customWidth="1"/>
    <col min="7" max="7" width="11.625" style="2" customWidth="1"/>
    <col min="8" max="11" width="10.625" style="2" customWidth="1"/>
    <col min="12" max="12" width="4.625" style="2" customWidth="1"/>
    <col min="13" max="13" width="1.625" style="2" customWidth="1"/>
    <col min="14" max="14" width="4.625" style="2" customWidth="1"/>
    <col min="15" max="18" width="10.625" style="2" customWidth="1"/>
    <col min="19" max="19" width="4.625" style="2" customWidth="1"/>
    <col min="20" max="20" width="5.625" style="2" customWidth="1"/>
    <col min="21" max="21" width="12.625" style="2" customWidth="1"/>
    <col min="22" max="22" width="6.625" style="2" customWidth="1"/>
    <col min="23" max="23" width="12.625" style="2" customWidth="1"/>
    <col min="24" max="24" width="4.625" style="2" customWidth="1"/>
    <col min="25" max="25" width="12.625" style="2" customWidth="1"/>
    <col min="26" max="26" width="4.625" style="2" customWidth="1"/>
    <col min="27" max="27" width="12.625" style="2" customWidth="1"/>
    <col min="28" max="28" width="4.625" style="2" customWidth="1"/>
    <col min="29" max="16384" width="9" style="2"/>
  </cols>
  <sheetData>
    <row r="1" spans="1:28" ht="30" customHeight="1">
      <c r="A1" s="1" t="s">
        <v>0</v>
      </c>
    </row>
    <row r="2" spans="1:28" ht="30" customHeight="1">
      <c r="A2" s="1" t="s">
        <v>106</v>
      </c>
    </row>
    <row r="3" spans="1:28" ht="27.95" customHeight="1">
      <c r="A3" s="31" t="s">
        <v>107</v>
      </c>
      <c r="B3" s="32"/>
      <c r="C3" s="33" t="str">
        <f>U8</f>
        <v>西部グラウンド 上</v>
      </c>
      <c r="D3" s="34"/>
      <c r="E3" s="34"/>
      <c r="F3" s="34"/>
      <c r="G3" s="34"/>
      <c r="H3" s="34"/>
      <c r="I3" s="34"/>
      <c r="J3" s="35"/>
      <c r="K3" s="36" t="str">
        <f>Y8</f>
        <v>西部グラウンド　下</v>
      </c>
      <c r="L3" s="37"/>
      <c r="M3" s="37"/>
      <c r="N3" s="37"/>
      <c r="O3" s="37"/>
      <c r="P3" s="37"/>
      <c r="Q3" s="37"/>
      <c r="R3" s="38"/>
    </row>
    <row r="4" spans="1:28" ht="27.95" customHeight="1">
      <c r="A4" s="39" t="s">
        <v>7</v>
      </c>
      <c r="B4" s="40"/>
      <c r="C4" s="41" t="str">
        <f>U7</f>
        <v>A</v>
      </c>
      <c r="D4" s="42"/>
      <c r="E4" s="42" t="s">
        <v>108</v>
      </c>
      <c r="F4" s="42"/>
      <c r="G4" s="43" t="str">
        <f>W7</f>
        <v>G</v>
      </c>
      <c r="H4" s="44" t="s">
        <v>16</v>
      </c>
      <c r="I4" s="45" t="str">
        <f>[1]予選リーグ組み合わせ!B6</f>
        <v>廣田</v>
      </c>
      <c r="J4" s="46" t="str">
        <f>[1]予選リーグ組み合わせ!C6</f>
        <v>宮迫</v>
      </c>
      <c r="K4" s="41" t="str">
        <f>Y7</f>
        <v>M</v>
      </c>
      <c r="L4" s="42"/>
      <c r="M4" s="42" t="s">
        <v>108</v>
      </c>
      <c r="N4" s="42"/>
      <c r="O4" s="43" t="str">
        <f>AA7</f>
        <v>N</v>
      </c>
      <c r="P4" s="44" t="s">
        <v>16</v>
      </c>
      <c r="Q4" s="45" t="str">
        <f>[1]予選リーグ組み合わせ!D6</f>
        <v>中尾</v>
      </c>
      <c r="R4" s="47" t="str">
        <f>[1]予選リーグ組み合わせ!E6</f>
        <v>足立</v>
      </c>
    </row>
    <row r="5" spans="1:28" ht="27.95" customHeight="1">
      <c r="A5" s="48" t="s">
        <v>109</v>
      </c>
      <c r="B5" s="40"/>
      <c r="C5" s="49" t="s">
        <v>110</v>
      </c>
      <c r="D5" s="50" t="str">
        <f>C8</f>
        <v>庄内</v>
      </c>
      <c r="E5" s="50"/>
      <c r="F5" s="50"/>
      <c r="G5" s="51" t="str">
        <f>G8</f>
        <v>滝尾下郡</v>
      </c>
      <c r="H5" s="52" t="s">
        <v>111</v>
      </c>
      <c r="I5" s="53" t="str">
        <f>C12</f>
        <v>明治北</v>
      </c>
      <c r="J5" s="53" t="str">
        <f>G12</f>
        <v>東大分</v>
      </c>
      <c r="K5" s="49" t="s">
        <v>110</v>
      </c>
      <c r="L5" s="50" t="str">
        <f>K8</f>
        <v>HOYO大分</v>
      </c>
      <c r="M5" s="50"/>
      <c r="N5" s="50"/>
      <c r="O5" s="51" t="str">
        <f>O8</f>
        <v>豊府</v>
      </c>
      <c r="P5" s="52" t="s">
        <v>111</v>
      </c>
      <c r="Q5" s="53" t="str">
        <f>K12</f>
        <v>豊府</v>
      </c>
      <c r="R5" s="54" t="str">
        <f>O12</f>
        <v>三佐</v>
      </c>
      <c r="T5" s="2" t="s">
        <v>112</v>
      </c>
    </row>
    <row r="6" spans="1:28" ht="27.95" customHeight="1" thickBot="1">
      <c r="A6" s="55" t="s">
        <v>113</v>
      </c>
      <c r="B6" s="56" t="s">
        <v>114</v>
      </c>
      <c r="C6" s="57" t="s">
        <v>115</v>
      </c>
      <c r="D6" s="58"/>
      <c r="E6" s="58"/>
      <c r="F6" s="58"/>
      <c r="G6" s="58"/>
      <c r="H6" s="59" t="s">
        <v>116</v>
      </c>
      <c r="I6" s="60" t="s">
        <v>117</v>
      </c>
      <c r="J6" s="61"/>
      <c r="K6" s="62" t="s">
        <v>115</v>
      </c>
      <c r="L6" s="57"/>
      <c r="M6" s="57"/>
      <c r="N6" s="57"/>
      <c r="O6" s="63"/>
      <c r="P6" s="59" t="s">
        <v>116</v>
      </c>
      <c r="Q6" s="64" t="s">
        <v>117</v>
      </c>
      <c r="R6" s="65"/>
      <c r="T6" s="2" t="s">
        <v>118</v>
      </c>
    </row>
    <row r="7" spans="1:28" ht="27.95" customHeight="1" thickTop="1">
      <c r="A7" s="66">
        <v>5</v>
      </c>
      <c r="B7" s="67">
        <v>0.41666666666666669</v>
      </c>
      <c r="C7" s="68" t="str">
        <f>U9</f>
        <v>城南</v>
      </c>
      <c r="D7" s="69"/>
      <c r="E7" s="70" t="s">
        <v>119</v>
      </c>
      <c r="F7" s="68"/>
      <c r="G7" s="69" t="str">
        <f>U10</f>
        <v>西の台</v>
      </c>
      <c r="H7" s="71"/>
      <c r="I7" s="72" t="str">
        <f>U11</f>
        <v>稙田</v>
      </c>
      <c r="J7" s="73" t="str">
        <f>U12</f>
        <v>由布川</v>
      </c>
      <c r="K7" s="74" t="str">
        <f>Y9</f>
        <v>戸次</v>
      </c>
      <c r="L7" s="75"/>
      <c r="M7" s="76" t="s">
        <v>119</v>
      </c>
      <c r="N7" s="77"/>
      <c r="O7" s="75" t="str">
        <f>Y10</f>
        <v>アティオス</v>
      </c>
      <c r="P7" s="78"/>
      <c r="Q7" s="79" t="str">
        <f>Y11</f>
        <v>田尻</v>
      </c>
      <c r="R7" s="80" t="str">
        <f>AA11</f>
        <v>三佐</v>
      </c>
      <c r="T7" s="81" t="s">
        <v>120</v>
      </c>
      <c r="U7" s="82" t="str">
        <f>[1]予選リーグ組み合わせ!B5</f>
        <v>A</v>
      </c>
      <c r="V7" s="83"/>
      <c r="W7" s="82" t="str">
        <f>[1]予選リーグ組み合わせ!C5</f>
        <v>G</v>
      </c>
      <c r="X7" s="83"/>
      <c r="Y7" s="82" t="str">
        <f>[1]予選リーグ組み合わせ!D5</f>
        <v>M</v>
      </c>
      <c r="Z7" s="83"/>
      <c r="AA7" s="82" t="str">
        <f>[1]予選リーグ組み合わせ!E5</f>
        <v>N</v>
      </c>
      <c r="AB7" s="83"/>
    </row>
    <row r="8" spans="1:28" ht="27.95" customHeight="1">
      <c r="A8" s="84" t="s">
        <v>121</v>
      </c>
      <c r="B8" s="85">
        <v>0.45833333333333331</v>
      </c>
      <c r="C8" s="86" t="str">
        <f>W9</f>
        <v>庄内</v>
      </c>
      <c r="D8" s="87"/>
      <c r="E8" s="88" t="s">
        <v>122</v>
      </c>
      <c r="F8" s="86"/>
      <c r="G8" s="87" t="str">
        <f>W10</f>
        <v>滝尾下郡</v>
      </c>
      <c r="H8" s="89"/>
      <c r="I8" s="90" t="str">
        <f>W11</f>
        <v>明治北</v>
      </c>
      <c r="J8" s="87" t="str">
        <f>W12</f>
        <v>東大分</v>
      </c>
      <c r="K8" s="91" t="str">
        <f>AA9</f>
        <v>HOYO大分</v>
      </c>
      <c r="L8" s="92"/>
      <c r="M8" s="93" t="s">
        <v>123</v>
      </c>
      <c r="N8" s="94"/>
      <c r="O8" s="92" t="str">
        <f>AA10</f>
        <v>豊府</v>
      </c>
      <c r="P8" s="95"/>
      <c r="Q8" s="96" t="str">
        <f>AA11</f>
        <v>三佐</v>
      </c>
      <c r="R8" s="97" t="str">
        <f>Y10</f>
        <v>アティオス</v>
      </c>
      <c r="T8" s="81" t="s">
        <v>2</v>
      </c>
      <c r="U8" s="98" t="str">
        <f>[1]予選リーグ組み合わせ!B4</f>
        <v>西部グラウンド 上</v>
      </c>
      <c r="V8" s="99"/>
      <c r="W8" s="99"/>
      <c r="X8" s="100"/>
      <c r="Y8" s="98" t="str">
        <f>[1]予選リーグ組み合わせ!D4</f>
        <v>西部グラウンド　下</v>
      </c>
      <c r="Z8" s="99"/>
      <c r="AA8" s="99"/>
      <c r="AB8" s="100"/>
    </row>
    <row r="9" spans="1:28" ht="27.95" customHeight="1">
      <c r="A9" s="84">
        <v>11</v>
      </c>
      <c r="B9" s="85">
        <v>0.5</v>
      </c>
      <c r="C9" s="101" t="str">
        <f>U9</f>
        <v>城南</v>
      </c>
      <c r="D9" s="102"/>
      <c r="E9" s="70" t="s">
        <v>122</v>
      </c>
      <c r="F9" s="101"/>
      <c r="G9" s="102" t="str">
        <f>U11</f>
        <v>稙田</v>
      </c>
      <c r="H9" s="103"/>
      <c r="I9" s="104" t="str">
        <f>U10</f>
        <v>西の台</v>
      </c>
      <c r="J9" s="102" t="str">
        <f>U12</f>
        <v>由布川</v>
      </c>
      <c r="K9" s="105" t="str">
        <f>Y9</f>
        <v>戸次</v>
      </c>
      <c r="L9" s="106"/>
      <c r="M9" s="76" t="s">
        <v>122</v>
      </c>
      <c r="N9" s="107"/>
      <c r="O9" s="106" t="str">
        <f>Y11</f>
        <v>田尻</v>
      </c>
      <c r="P9" s="108"/>
      <c r="Q9" s="109" t="str">
        <f>Y10</f>
        <v>アティオス</v>
      </c>
      <c r="R9" s="110" t="str">
        <f>AA10</f>
        <v>豊府</v>
      </c>
      <c r="T9" s="81">
        <v>1</v>
      </c>
      <c r="U9" s="81" t="str">
        <f>[1]予選リーグ組み合わせ!B7</f>
        <v>城南</v>
      </c>
      <c r="V9" s="81">
        <f>COUNTIF($C$5:$J$19,U9)</f>
        <v>7</v>
      </c>
      <c r="W9" s="81" t="str">
        <f>[1]予選リーグ組み合わせ!C7</f>
        <v>庄内</v>
      </c>
      <c r="X9" s="81">
        <f>COUNTIF($C$5:$J$19,W9)</f>
        <v>7</v>
      </c>
      <c r="Y9" s="81" t="str">
        <f>[1]予選リーグ組み合わせ!D7</f>
        <v>戸次</v>
      </c>
      <c r="Z9" s="81">
        <f>COUNTIF($K$5:$R$19,Y9)</f>
        <v>7</v>
      </c>
      <c r="AA9" s="81" t="str">
        <f>[1]予選リーグ組み合わせ!E7</f>
        <v>HOYO大分</v>
      </c>
      <c r="AB9" s="81">
        <f>COUNTIF($K$5:$R$19,AA9)</f>
        <v>5</v>
      </c>
    </row>
    <row r="10" spans="1:28" ht="27.95" customHeight="1">
      <c r="A10" s="84" t="s">
        <v>124</v>
      </c>
      <c r="B10" s="85">
        <v>0.54166666666666663</v>
      </c>
      <c r="C10" s="86" t="str">
        <f>W9</f>
        <v>庄内</v>
      </c>
      <c r="D10" s="87"/>
      <c r="E10" s="88" t="s">
        <v>123</v>
      </c>
      <c r="F10" s="86"/>
      <c r="G10" s="87" t="str">
        <f>W11</f>
        <v>明治北</v>
      </c>
      <c r="H10" s="89"/>
      <c r="I10" s="90" t="str">
        <f>W10</f>
        <v>滝尾下郡</v>
      </c>
      <c r="J10" s="87" t="str">
        <f>W12</f>
        <v>東大分</v>
      </c>
      <c r="K10" s="91" t="str">
        <f>AA9</f>
        <v>HOYO大分</v>
      </c>
      <c r="L10" s="92"/>
      <c r="M10" s="93" t="s">
        <v>125</v>
      </c>
      <c r="N10" s="94"/>
      <c r="O10" s="92" t="str">
        <f>AA11</f>
        <v>三佐</v>
      </c>
      <c r="P10" s="95"/>
      <c r="Q10" s="96" t="str">
        <f>AA10</f>
        <v>豊府</v>
      </c>
      <c r="R10" s="97" t="str">
        <f>Y12</f>
        <v>横瀬</v>
      </c>
      <c r="T10" s="81">
        <v>2</v>
      </c>
      <c r="U10" s="81" t="str">
        <f>[1]予選リーグ組み合わせ!B8</f>
        <v>西の台</v>
      </c>
      <c r="V10" s="81">
        <f>COUNTIF($C$7:$J$19,U10)</f>
        <v>7</v>
      </c>
      <c r="W10" s="81" t="str">
        <f>[1]予選リーグ組み合わせ!C8</f>
        <v>滝尾下郡</v>
      </c>
      <c r="X10" s="81">
        <f>COUNTIF($C$5:$J$19,W10)</f>
        <v>7</v>
      </c>
      <c r="Y10" s="81" t="str">
        <f>[1]予選リーグ組み合わせ!D8</f>
        <v>アティオス</v>
      </c>
      <c r="Z10" s="81">
        <f>COUNTIF($K$5:$R$19,Y10)</f>
        <v>7</v>
      </c>
      <c r="AA10" s="81" t="str">
        <f>[1]予選リーグ組み合わせ!E8</f>
        <v>豊府</v>
      </c>
      <c r="AB10" s="81">
        <f>COUNTIF($K$5:$R$19,AA10)</f>
        <v>6</v>
      </c>
    </row>
    <row r="11" spans="1:28" ht="27.95" customHeight="1">
      <c r="A11" s="84" t="s">
        <v>126</v>
      </c>
      <c r="B11" s="85">
        <v>0.58333333333333337</v>
      </c>
      <c r="C11" s="101" t="str">
        <f>U11</f>
        <v>稙田</v>
      </c>
      <c r="D11" s="102"/>
      <c r="E11" s="70" t="s">
        <v>123</v>
      </c>
      <c r="F11" s="101"/>
      <c r="G11" s="102" t="str">
        <f>U12</f>
        <v>由布川</v>
      </c>
      <c r="H11" s="103"/>
      <c r="I11" s="104" t="str">
        <f>U9</f>
        <v>城南</v>
      </c>
      <c r="J11" s="102" t="str">
        <f>U10</f>
        <v>西の台</v>
      </c>
      <c r="K11" s="105" t="str">
        <f>Y11</f>
        <v>田尻</v>
      </c>
      <c r="L11" s="106"/>
      <c r="M11" s="76" t="s">
        <v>123</v>
      </c>
      <c r="N11" s="107"/>
      <c r="O11" s="106" t="str">
        <f>Y12</f>
        <v>横瀬</v>
      </c>
      <c r="P11" s="108"/>
      <c r="Q11" s="109" t="str">
        <f>Y9</f>
        <v>戸次</v>
      </c>
      <c r="R11" s="110" t="str">
        <f>AA9</f>
        <v>HOYO大分</v>
      </c>
      <c r="T11" s="81">
        <v>3</v>
      </c>
      <c r="U11" s="81" t="str">
        <f>[1]予選リーグ組み合わせ!B9</f>
        <v>稙田</v>
      </c>
      <c r="V11" s="81">
        <f>COUNTIF($C$7:$J$19,U11)</f>
        <v>7</v>
      </c>
      <c r="W11" s="81" t="str">
        <f>[1]予選リーグ組み合わせ!C9</f>
        <v>明治北</v>
      </c>
      <c r="X11" s="81">
        <f>COUNTIF($C$5:$J$19,W11)</f>
        <v>7</v>
      </c>
      <c r="Y11" s="81" t="str">
        <f>[1]予選リーグ組み合わせ!D9</f>
        <v>田尻</v>
      </c>
      <c r="Z11" s="81">
        <f>COUNTIF($K$5:$R$19,Y11)</f>
        <v>7</v>
      </c>
      <c r="AA11" s="81" t="str">
        <f>[1]予選リーグ組み合わせ!E9</f>
        <v>三佐</v>
      </c>
      <c r="AB11" s="81">
        <f>COUNTIF($K$5:$R$19,AA11)</f>
        <v>5</v>
      </c>
    </row>
    <row r="12" spans="1:28" ht="27.95" customHeight="1" thickBot="1">
      <c r="A12" s="111"/>
      <c r="B12" s="112">
        <v>0.625</v>
      </c>
      <c r="C12" s="113" t="str">
        <f>W11</f>
        <v>明治北</v>
      </c>
      <c r="D12" s="114"/>
      <c r="E12" s="115" t="s">
        <v>123</v>
      </c>
      <c r="F12" s="113"/>
      <c r="G12" s="114" t="str">
        <f>W12</f>
        <v>東大分</v>
      </c>
      <c r="H12" s="116"/>
      <c r="I12" s="117" t="str">
        <f>W9</f>
        <v>庄内</v>
      </c>
      <c r="J12" s="114" t="str">
        <f>W10</f>
        <v>滝尾下郡</v>
      </c>
      <c r="K12" s="118" t="str">
        <f>AA10</f>
        <v>豊府</v>
      </c>
      <c r="L12" s="119"/>
      <c r="M12" s="120" t="s">
        <v>122</v>
      </c>
      <c r="N12" s="121"/>
      <c r="O12" s="119" t="str">
        <f>AA11</f>
        <v>三佐</v>
      </c>
      <c r="P12" s="122"/>
      <c r="Q12" s="123" t="str">
        <f>AA9</f>
        <v>HOYO大分</v>
      </c>
      <c r="R12" s="124" t="str">
        <f>Y12</f>
        <v>横瀬</v>
      </c>
      <c r="T12" s="81">
        <v>4</v>
      </c>
      <c r="U12" s="81" t="str">
        <f>[1]予選リーグ組み合わせ!B10</f>
        <v>由布川</v>
      </c>
      <c r="V12" s="81">
        <f>COUNTIF($C$7:$J$19,U12)</f>
        <v>7</v>
      </c>
      <c r="W12" s="81" t="str">
        <f>[1]予選リーグ組み合わせ!C10</f>
        <v>東大分</v>
      </c>
      <c r="X12" s="81">
        <f>COUNTIF($C$5:$J$19,W12)</f>
        <v>7</v>
      </c>
      <c r="Y12" s="81" t="str">
        <f>[1]予選リーグ組み合わせ!D10</f>
        <v>横瀬</v>
      </c>
      <c r="Z12" s="81">
        <f>COUNTIF($K$5:$R$19,Y12)</f>
        <v>7</v>
      </c>
      <c r="AA12" s="81"/>
      <c r="AB12" s="81"/>
    </row>
    <row r="13" spans="1:28" ht="27.95" customHeight="1" thickTop="1" thickBot="1">
      <c r="A13" s="125" t="s">
        <v>127</v>
      </c>
      <c r="B13" s="126"/>
      <c r="C13" s="127" t="s">
        <v>110</v>
      </c>
      <c r="D13" s="128" t="str">
        <f>C15</f>
        <v>西の台</v>
      </c>
      <c r="E13" s="128"/>
      <c r="F13" s="128"/>
      <c r="G13" s="129" t="str">
        <f>G15</f>
        <v>稙田</v>
      </c>
      <c r="H13" s="130" t="s">
        <v>111</v>
      </c>
      <c r="I13" s="131" t="str">
        <f>C19</f>
        <v>城南</v>
      </c>
      <c r="J13" s="131" t="str">
        <f>G19</f>
        <v>由布川</v>
      </c>
      <c r="K13" s="127" t="s">
        <v>110</v>
      </c>
      <c r="L13" s="128" t="str">
        <f>K14</f>
        <v>アティオス</v>
      </c>
      <c r="M13" s="128"/>
      <c r="N13" s="128"/>
      <c r="O13" s="129" t="str">
        <f>O14</f>
        <v>田尻</v>
      </c>
      <c r="P13" s="130" t="s">
        <v>111</v>
      </c>
      <c r="Q13" s="131" t="str">
        <f>K18</f>
        <v>戸次</v>
      </c>
      <c r="R13" s="132" t="str">
        <f>O18</f>
        <v>横瀬</v>
      </c>
      <c r="T13" s="133" t="s">
        <v>128</v>
      </c>
      <c r="U13" s="134"/>
      <c r="V13" s="134"/>
      <c r="W13" s="134"/>
      <c r="X13" s="134"/>
      <c r="Y13" s="134"/>
      <c r="Z13" s="134"/>
      <c r="AA13" s="134"/>
      <c r="AB13" s="134"/>
    </row>
    <row r="14" spans="1:28" ht="27.95" customHeight="1" thickTop="1">
      <c r="A14" s="84">
        <v>5</v>
      </c>
      <c r="B14" s="135">
        <v>0.41666666666666669</v>
      </c>
      <c r="C14" s="136" t="str">
        <f>W10</f>
        <v>滝尾下郡</v>
      </c>
      <c r="D14" s="137"/>
      <c r="E14" s="138" t="s">
        <v>122</v>
      </c>
      <c r="F14" s="136"/>
      <c r="G14" s="137" t="str">
        <f>W11</f>
        <v>明治北</v>
      </c>
      <c r="H14" s="139"/>
      <c r="I14" s="140" t="str">
        <f>W9</f>
        <v>庄内</v>
      </c>
      <c r="J14" s="137" t="str">
        <f>W12</f>
        <v>東大分</v>
      </c>
      <c r="K14" s="141" t="str">
        <f>Y10</f>
        <v>アティオス</v>
      </c>
      <c r="L14" s="142"/>
      <c r="M14" s="143" t="s">
        <v>123</v>
      </c>
      <c r="N14" s="144"/>
      <c r="O14" s="142" t="str">
        <f>Y11</f>
        <v>田尻</v>
      </c>
      <c r="P14" s="145"/>
      <c r="Q14" s="146" t="str">
        <f>Y9</f>
        <v>戸次</v>
      </c>
      <c r="R14" s="147" t="str">
        <f>Y12</f>
        <v>横瀬</v>
      </c>
      <c r="T14" s="148" t="s">
        <v>129</v>
      </c>
    </row>
    <row r="15" spans="1:28" ht="27.95" customHeight="1">
      <c r="A15" s="84" t="s">
        <v>121</v>
      </c>
      <c r="B15" s="85">
        <v>0.45833333333333331</v>
      </c>
      <c r="C15" s="101" t="str">
        <f>U10</f>
        <v>西の台</v>
      </c>
      <c r="D15" s="102"/>
      <c r="E15" s="70" t="s">
        <v>123</v>
      </c>
      <c r="F15" s="101"/>
      <c r="G15" s="102" t="str">
        <f>U11</f>
        <v>稙田</v>
      </c>
      <c r="H15" s="149"/>
      <c r="I15" s="104" t="str">
        <f>U9</f>
        <v>城南</v>
      </c>
      <c r="J15" s="102" t="str">
        <f>U12</f>
        <v>由布川</v>
      </c>
      <c r="K15" s="105"/>
      <c r="L15" s="106"/>
      <c r="M15" s="76"/>
      <c r="N15" s="107"/>
      <c r="O15" s="106"/>
      <c r="P15" s="150"/>
      <c r="Q15" s="109"/>
      <c r="R15" s="110"/>
      <c r="T15" s="151" t="s">
        <v>130</v>
      </c>
    </row>
    <row r="16" spans="1:28" ht="27.95" customHeight="1">
      <c r="A16" s="84">
        <v>12</v>
      </c>
      <c r="B16" s="85">
        <v>0.5</v>
      </c>
      <c r="C16" s="86" t="str">
        <f>W10</f>
        <v>滝尾下郡</v>
      </c>
      <c r="D16" s="87"/>
      <c r="E16" s="88" t="s">
        <v>125</v>
      </c>
      <c r="F16" s="86"/>
      <c r="G16" s="87" t="str">
        <f>W12</f>
        <v>東大分</v>
      </c>
      <c r="H16" s="152"/>
      <c r="I16" s="90" t="str">
        <f>W9</f>
        <v>庄内</v>
      </c>
      <c r="J16" s="87" t="str">
        <f>W11</f>
        <v>明治北</v>
      </c>
      <c r="K16" s="91" t="str">
        <f>Y10</f>
        <v>アティオス</v>
      </c>
      <c r="L16" s="92"/>
      <c r="M16" s="93" t="s">
        <v>125</v>
      </c>
      <c r="N16" s="94"/>
      <c r="O16" s="92" t="str">
        <f>Y12</f>
        <v>横瀬</v>
      </c>
      <c r="P16" s="153"/>
      <c r="Q16" s="96" t="str">
        <f>Y9</f>
        <v>戸次</v>
      </c>
      <c r="R16" s="97" t="str">
        <f>Y11</f>
        <v>田尻</v>
      </c>
      <c r="T16" s="151" t="s">
        <v>131</v>
      </c>
    </row>
    <row r="17" spans="1:28" ht="27.95" customHeight="1">
      <c r="A17" s="84" t="s">
        <v>124</v>
      </c>
      <c r="B17" s="85">
        <v>0.54166666666666663</v>
      </c>
      <c r="C17" s="101" t="str">
        <f>U10</f>
        <v>西の台</v>
      </c>
      <c r="D17" s="102"/>
      <c r="E17" s="70" t="s">
        <v>125</v>
      </c>
      <c r="F17" s="101"/>
      <c r="G17" s="102" t="str">
        <f>U12</f>
        <v>由布川</v>
      </c>
      <c r="H17" s="149"/>
      <c r="I17" s="104" t="str">
        <f>U9</f>
        <v>城南</v>
      </c>
      <c r="J17" s="102" t="str">
        <f>U11</f>
        <v>稙田</v>
      </c>
      <c r="K17" s="105"/>
      <c r="L17" s="106"/>
      <c r="M17" s="76"/>
      <c r="N17" s="107"/>
      <c r="O17" s="106"/>
      <c r="P17" s="150"/>
      <c r="Q17" s="109"/>
      <c r="R17" s="110"/>
    </row>
    <row r="18" spans="1:28" ht="27.95" customHeight="1">
      <c r="A18" s="84" t="s">
        <v>132</v>
      </c>
      <c r="B18" s="85">
        <v>0.58333333333333337</v>
      </c>
      <c r="C18" s="86" t="str">
        <f>W9</f>
        <v>庄内</v>
      </c>
      <c r="D18" s="87"/>
      <c r="E18" s="88" t="s">
        <v>125</v>
      </c>
      <c r="F18" s="86"/>
      <c r="G18" s="87" t="str">
        <f>W12</f>
        <v>東大分</v>
      </c>
      <c r="H18" s="152"/>
      <c r="I18" s="90" t="str">
        <f>W10</f>
        <v>滝尾下郡</v>
      </c>
      <c r="J18" s="87" t="str">
        <f>W11</f>
        <v>明治北</v>
      </c>
      <c r="K18" s="91" t="str">
        <f>Y9</f>
        <v>戸次</v>
      </c>
      <c r="L18" s="92"/>
      <c r="M18" s="93" t="s">
        <v>125</v>
      </c>
      <c r="N18" s="94"/>
      <c r="O18" s="92" t="str">
        <f>Y12</f>
        <v>横瀬</v>
      </c>
      <c r="P18" s="153"/>
      <c r="Q18" s="96" t="str">
        <f>Y10</f>
        <v>アティオス</v>
      </c>
      <c r="R18" s="97" t="str">
        <f>Y11</f>
        <v>田尻</v>
      </c>
    </row>
    <row r="19" spans="1:28" ht="27.95" customHeight="1">
      <c r="A19" s="154"/>
      <c r="B19" s="155">
        <v>0.625</v>
      </c>
      <c r="C19" s="156" t="str">
        <f>U9</f>
        <v>城南</v>
      </c>
      <c r="D19" s="157"/>
      <c r="E19" s="158" t="s">
        <v>122</v>
      </c>
      <c r="F19" s="156"/>
      <c r="G19" s="157" t="str">
        <f>U12</f>
        <v>由布川</v>
      </c>
      <c r="H19" s="159"/>
      <c r="I19" s="160" t="str">
        <f>U10</f>
        <v>西の台</v>
      </c>
      <c r="J19" s="157" t="str">
        <f>U11</f>
        <v>稙田</v>
      </c>
      <c r="K19" s="161"/>
      <c r="L19" s="162"/>
      <c r="M19" s="163"/>
      <c r="N19" s="164"/>
      <c r="O19" s="162"/>
      <c r="P19" s="165"/>
      <c r="Q19" s="166"/>
      <c r="R19" s="167"/>
    </row>
    <row r="20" spans="1:28" ht="30" customHeight="1">
      <c r="A20" s="1" t="s">
        <v>0</v>
      </c>
    </row>
    <row r="21" spans="1:28" ht="30" customHeight="1">
      <c r="A21" s="1" t="s">
        <v>106</v>
      </c>
    </row>
    <row r="22" spans="1:28" ht="27.95" customHeight="1">
      <c r="A22" s="31" t="s">
        <v>133</v>
      </c>
      <c r="B22" s="32"/>
      <c r="C22" s="33" t="str">
        <f>U27</f>
        <v>南大分スポーツパーク　北</v>
      </c>
      <c r="D22" s="34"/>
      <c r="E22" s="34"/>
      <c r="F22" s="34"/>
      <c r="G22" s="34"/>
      <c r="H22" s="34"/>
      <c r="I22" s="34"/>
      <c r="J22" s="35"/>
      <c r="K22" s="36" t="str">
        <f>Y27</f>
        <v>南大分スポーツパーク　南</v>
      </c>
      <c r="L22" s="37"/>
      <c r="M22" s="37"/>
      <c r="N22" s="37"/>
      <c r="O22" s="37"/>
      <c r="P22" s="37"/>
      <c r="Q22" s="37"/>
      <c r="R22" s="38"/>
    </row>
    <row r="23" spans="1:28" ht="27.95" customHeight="1">
      <c r="A23" s="39" t="s">
        <v>120</v>
      </c>
      <c r="B23" s="40"/>
      <c r="C23" s="41" t="str">
        <f>U26</f>
        <v>D</v>
      </c>
      <c r="D23" s="42"/>
      <c r="E23" s="42" t="s">
        <v>134</v>
      </c>
      <c r="F23" s="42"/>
      <c r="G23" s="43" t="str">
        <f>W26</f>
        <v>E</v>
      </c>
      <c r="H23" s="44" t="s">
        <v>16</v>
      </c>
      <c r="I23" s="45" t="str">
        <f>[1]予選リーグ組み合わせ!F6</f>
        <v>川端</v>
      </c>
      <c r="J23" s="46" t="str">
        <f>[1]予選リーグ組み合わせ!G6</f>
        <v>渡辺</v>
      </c>
      <c r="K23" s="41" t="str">
        <f>Y26</f>
        <v>F</v>
      </c>
      <c r="L23" s="42"/>
      <c r="M23" s="42" t="s">
        <v>134</v>
      </c>
      <c r="N23" s="42"/>
      <c r="O23" s="43" t="str">
        <f>AA26</f>
        <v>K</v>
      </c>
      <c r="P23" s="44" t="s">
        <v>16</v>
      </c>
      <c r="Q23" s="45" t="str">
        <f>[1]予選リーグ組み合わせ!H6</f>
        <v>河野</v>
      </c>
      <c r="R23" s="47" t="str">
        <f>[1]予選リーグ組み合わせ!I6</f>
        <v>秦</v>
      </c>
    </row>
    <row r="24" spans="1:28" ht="27.95" customHeight="1">
      <c r="A24" s="48" t="s">
        <v>109</v>
      </c>
      <c r="B24" s="40"/>
      <c r="C24" s="49" t="s">
        <v>110</v>
      </c>
      <c r="D24" s="50" t="str">
        <f>C27</f>
        <v>トリニータジュニア</v>
      </c>
      <c r="E24" s="50"/>
      <c r="F24" s="50"/>
      <c r="G24" s="51" t="str">
        <f>G27</f>
        <v>大道</v>
      </c>
      <c r="H24" s="52" t="s">
        <v>111</v>
      </c>
      <c r="I24" s="53" t="str">
        <f>C31</f>
        <v>鶴崎</v>
      </c>
      <c r="J24" s="53" t="str">
        <f>G31</f>
        <v>日岡</v>
      </c>
      <c r="K24" s="49" t="s">
        <v>110</v>
      </c>
      <c r="L24" s="50" t="str">
        <f>K27</f>
        <v>春日</v>
      </c>
      <c r="M24" s="50"/>
      <c r="N24" s="50"/>
      <c r="O24" s="51" t="str">
        <f>O27</f>
        <v>ELAN</v>
      </c>
      <c r="P24" s="52" t="s">
        <v>111</v>
      </c>
      <c r="Q24" s="53" t="str">
        <f>K31</f>
        <v>南大分SC</v>
      </c>
      <c r="R24" s="54" t="str">
        <f>O31</f>
        <v>敷戸</v>
      </c>
      <c r="T24" s="2" t="s">
        <v>112</v>
      </c>
    </row>
    <row r="25" spans="1:28" ht="27.95" customHeight="1" thickBot="1">
      <c r="A25" s="55" t="s">
        <v>113</v>
      </c>
      <c r="B25" s="56" t="s">
        <v>114</v>
      </c>
      <c r="C25" s="57" t="s">
        <v>115</v>
      </c>
      <c r="D25" s="58"/>
      <c r="E25" s="58"/>
      <c r="F25" s="58"/>
      <c r="G25" s="58"/>
      <c r="H25" s="59" t="s">
        <v>116</v>
      </c>
      <c r="I25" s="60" t="s">
        <v>117</v>
      </c>
      <c r="J25" s="61"/>
      <c r="K25" s="62" t="s">
        <v>115</v>
      </c>
      <c r="L25" s="58"/>
      <c r="M25" s="58"/>
      <c r="N25" s="58"/>
      <c r="O25" s="58"/>
      <c r="P25" s="59" t="s">
        <v>116</v>
      </c>
      <c r="Q25" s="60" t="s">
        <v>117</v>
      </c>
      <c r="R25" s="168"/>
      <c r="T25" s="2" t="s">
        <v>118</v>
      </c>
    </row>
    <row r="26" spans="1:28" ht="27.95" customHeight="1" thickTop="1">
      <c r="A26" s="66">
        <v>5</v>
      </c>
      <c r="B26" s="67">
        <v>0.41666666666666669</v>
      </c>
      <c r="C26" s="169" t="str">
        <f>U28</f>
        <v>トリニータタートルズ</v>
      </c>
      <c r="D26" s="69"/>
      <c r="E26" s="70" t="s">
        <v>119</v>
      </c>
      <c r="F26" s="68"/>
      <c r="G26" s="69" t="str">
        <f>U29</f>
        <v>八幡</v>
      </c>
      <c r="H26" s="71"/>
      <c r="I26" s="72" t="str">
        <f>U30</f>
        <v>カティオーラU12B</v>
      </c>
      <c r="J26" s="73" t="str">
        <f>U31</f>
        <v>別保</v>
      </c>
      <c r="K26" s="74" t="str">
        <f>Y28</f>
        <v>荏隈</v>
      </c>
      <c r="L26" s="75"/>
      <c r="M26" s="76" t="s">
        <v>119</v>
      </c>
      <c r="N26" s="77"/>
      <c r="O26" s="75" t="str">
        <f>Y29</f>
        <v>賀来</v>
      </c>
      <c r="P26" s="78"/>
      <c r="Q26" s="79" t="str">
        <f>Y30</f>
        <v>南大分SS</v>
      </c>
      <c r="R26" s="80" t="str">
        <f>Y31</f>
        <v>明野北</v>
      </c>
      <c r="T26" s="81" t="s">
        <v>135</v>
      </c>
      <c r="U26" s="82" t="str">
        <f>[1]予選リーグ組み合わせ!F5</f>
        <v>D</v>
      </c>
      <c r="V26" s="83"/>
      <c r="W26" s="82" t="str">
        <f>[1]予選リーグ組み合わせ!G5</f>
        <v>E</v>
      </c>
      <c r="X26" s="83"/>
      <c r="Y26" s="82" t="str">
        <f>[1]予選リーグ組み合わせ!H5</f>
        <v>F</v>
      </c>
      <c r="Z26" s="83"/>
      <c r="AA26" s="82" t="str">
        <f>[1]予選リーグ組み合わせ!I5</f>
        <v>K</v>
      </c>
      <c r="AB26" s="83"/>
    </row>
    <row r="27" spans="1:28" ht="27.95" customHeight="1">
      <c r="A27" s="84" t="s">
        <v>121</v>
      </c>
      <c r="B27" s="85">
        <v>0.45833333333333331</v>
      </c>
      <c r="C27" s="86" t="str">
        <f>W28</f>
        <v>トリニータジュニア</v>
      </c>
      <c r="D27" s="87"/>
      <c r="E27" s="88" t="s">
        <v>123</v>
      </c>
      <c r="F27" s="86"/>
      <c r="G27" s="87" t="str">
        <f>W29</f>
        <v>大道</v>
      </c>
      <c r="H27" s="89"/>
      <c r="I27" s="90" t="str">
        <f>W30</f>
        <v>鶴崎</v>
      </c>
      <c r="J27" s="87" t="str">
        <f>W31</f>
        <v>日岡</v>
      </c>
      <c r="K27" s="91" t="str">
        <f>AA28</f>
        <v>春日</v>
      </c>
      <c r="L27" s="92"/>
      <c r="M27" s="93" t="s">
        <v>123</v>
      </c>
      <c r="N27" s="94"/>
      <c r="O27" s="92" t="str">
        <f>AA29</f>
        <v>ELAN</v>
      </c>
      <c r="P27" s="95"/>
      <c r="Q27" s="96" t="str">
        <f>AA30</f>
        <v>南大分SC</v>
      </c>
      <c r="R27" s="97" t="str">
        <f>AA31</f>
        <v>敷戸</v>
      </c>
      <c r="T27" s="81" t="s">
        <v>2</v>
      </c>
      <c r="U27" s="98" t="str">
        <f>[1]予選リーグ組み合わせ!F4</f>
        <v>南大分スポーツパーク　北</v>
      </c>
      <c r="V27" s="99"/>
      <c r="W27" s="99"/>
      <c r="X27" s="100"/>
      <c r="Y27" s="98" t="str">
        <f>[1]予選リーグ組み合わせ!H4</f>
        <v>南大分スポーツパーク　南</v>
      </c>
      <c r="Z27" s="99"/>
      <c r="AA27" s="99"/>
      <c r="AB27" s="100"/>
    </row>
    <row r="28" spans="1:28" ht="27.95" customHeight="1">
      <c r="A28" s="84">
        <v>11</v>
      </c>
      <c r="B28" s="85">
        <v>0.5</v>
      </c>
      <c r="C28" s="101" t="str">
        <f>U28</f>
        <v>トリニータタートルズ</v>
      </c>
      <c r="D28" s="102"/>
      <c r="E28" s="70" t="s">
        <v>125</v>
      </c>
      <c r="F28" s="101"/>
      <c r="G28" s="102" t="str">
        <f>U30</f>
        <v>カティオーラU12B</v>
      </c>
      <c r="H28" s="103"/>
      <c r="I28" s="104" t="str">
        <f>U29</f>
        <v>八幡</v>
      </c>
      <c r="J28" s="102" t="str">
        <f>U31</f>
        <v>別保</v>
      </c>
      <c r="K28" s="105" t="str">
        <f>Y28</f>
        <v>荏隈</v>
      </c>
      <c r="L28" s="106"/>
      <c r="M28" s="76" t="s">
        <v>125</v>
      </c>
      <c r="N28" s="107"/>
      <c r="O28" s="106" t="str">
        <f>Y30</f>
        <v>南大分SS</v>
      </c>
      <c r="P28" s="108"/>
      <c r="Q28" s="109" t="str">
        <f>Y29</f>
        <v>賀来</v>
      </c>
      <c r="R28" s="110" t="str">
        <f>Y31</f>
        <v>明野北</v>
      </c>
      <c r="T28" s="81">
        <v>1</v>
      </c>
      <c r="U28" s="81" t="str">
        <f>[1]予選リーグ組み合わせ!F7</f>
        <v>トリニータタートルズ</v>
      </c>
      <c r="V28" s="81">
        <f>COUNTIF($C$24:$J$38,U28)</f>
        <v>7</v>
      </c>
      <c r="W28" s="81" t="str">
        <f>[1]予選リーグ組み合わせ!G7</f>
        <v>トリニータジュニア</v>
      </c>
      <c r="X28" s="81">
        <f>COUNTIF($C$24:$J$38,W28)</f>
        <v>7</v>
      </c>
      <c r="Y28" s="81" t="str">
        <f>[1]予選リーグ組み合わせ!H7</f>
        <v>荏隈</v>
      </c>
      <c r="Z28" s="81">
        <f>COUNTIF($K$24:$R$38,Y28)</f>
        <v>7</v>
      </c>
      <c r="AA28" s="81" t="str">
        <f>[1]予選リーグ組み合わせ!I7</f>
        <v>春日</v>
      </c>
      <c r="AB28" s="81">
        <f>COUNTIF($K$24:$R$38,AA28)</f>
        <v>7</v>
      </c>
    </row>
    <row r="29" spans="1:28" ht="27.95" customHeight="1">
      <c r="A29" s="84" t="s">
        <v>124</v>
      </c>
      <c r="B29" s="85">
        <v>0.54166666666666663</v>
      </c>
      <c r="C29" s="86" t="str">
        <f>W28</f>
        <v>トリニータジュニア</v>
      </c>
      <c r="D29" s="87"/>
      <c r="E29" s="88" t="s">
        <v>125</v>
      </c>
      <c r="F29" s="86"/>
      <c r="G29" s="87" t="str">
        <f>W30</f>
        <v>鶴崎</v>
      </c>
      <c r="H29" s="89"/>
      <c r="I29" s="90" t="str">
        <f>W29</f>
        <v>大道</v>
      </c>
      <c r="J29" s="87" t="str">
        <f>W31</f>
        <v>日岡</v>
      </c>
      <c r="K29" s="91" t="str">
        <f>AA28</f>
        <v>春日</v>
      </c>
      <c r="L29" s="92"/>
      <c r="M29" s="93" t="s">
        <v>125</v>
      </c>
      <c r="N29" s="94"/>
      <c r="O29" s="92" t="str">
        <f>AA30</f>
        <v>南大分SC</v>
      </c>
      <c r="P29" s="95"/>
      <c r="Q29" s="96" t="str">
        <f>AA29</f>
        <v>ELAN</v>
      </c>
      <c r="R29" s="97" t="str">
        <f>AA31</f>
        <v>敷戸</v>
      </c>
      <c r="T29" s="81">
        <v>2</v>
      </c>
      <c r="U29" s="81" t="str">
        <f>[1]予選リーグ組み合わせ!F8</f>
        <v>八幡</v>
      </c>
      <c r="V29" s="81">
        <f>COUNTIF($C$24:$J$38,U29)</f>
        <v>7</v>
      </c>
      <c r="W29" s="81" t="str">
        <f>[1]予選リーグ組み合わせ!G8</f>
        <v>大道</v>
      </c>
      <c r="X29" s="81">
        <f>COUNTIF($C$24:$J$38,W29)</f>
        <v>7</v>
      </c>
      <c r="Y29" s="81" t="str">
        <f>[1]予選リーグ組み合わせ!H8</f>
        <v>賀来</v>
      </c>
      <c r="Z29" s="81">
        <f>COUNTIF($K$24:$R$38,Y29)</f>
        <v>7</v>
      </c>
      <c r="AA29" s="81" t="str">
        <f>[1]予選リーグ組み合わせ!I8</f>
        <v>ELAN</v>
      </c>
      <c r="AB29" s="81">
        <f>COUNTIF($K$24:$R$38,AA29)</f>
        <v>7</v>
      </c>
    </row>
    <row r="30" spans="1:28" ht="27.95" customHeight="1">
      <c r="A30" s="84" t="s">
        <v>126</v>
      </c>
      <c r="B30" s="85">
        <v>0.58333333333333337</v>
      </c>
      <c r="C30" s="101" t="str">
        <f>U30</f>
        <v>カティオーラU12B</v>
      </c>
      <c r="D30" s="102"/>
      <c r="E30" s="70" t="s">
        <v>123</v>
      </c>
      <c r="F30" s="101"/>
      <c r="G30" s="102" t="str">
        <f>U31</f>
        <v>別保</v>
      </c>
      <c r="H30" s="103"/>
      <c r="I30" s="104" t="str">
        <f>U28</f>
        <v>トリニータタートルズ</v>
      </c>
      <c r="J30" s="102" t="str">
        <f>U29</f>
        <v>八幡</v>
      </c>
      <c r="K30" s="105" t="str">
        <f>Y30</f>
        <v>南大分SS</v>
      </c>
      <c r="L30" s="106"/>
      <c r="M30" s="76" t="s">
        <v>125</v>
      </c>
      <c r="N30" s="107"/>
      <c r="O30" s="106" t="str">
        <f>Y31</f>
        <v>明野北</v>
      </c>
      <c r="P30" s="108"/>
      <c r="Q30" s="109" t="str">
        <f>Y28</f>
        <v>荏隈</v>
      </c>
      <c r="R30" s="110" t="str">
        <f>Y29</f>
        <v>賀来</v>
      </c>
      <c r="T30" s="81">
        <v>3</v>
      </c>
      <c r="U30" s="81" t="str">
        <f>[1]予選リーグ組み合わせ!F9</f>
        <v>カティオーラU12B</v>
      </c>
      <c r="V30" s="81">
        <f>COUNTIF($C$24:$J$38,U30)</f>
        <v>7</v>
      </c>
      <c r="W30" s="81" t="str">
        <f>[1]予選リーグ組み合わせ!G9</f>
        <v>鶴崎</v>
      </c>
      <c r="X30" s="81">
        <f>COUNTIF($C$24:$J$38,W30)</f>
        <v>7</v>
      </c>
      <c r="Y30" s="81" t="str">
        <f>[1]予選リーグ組み合わせ!H9</f>
        <v>南大分SS</v>
      </c>
      <c r="Z30" s="81">
        <f>COUNTIF($K$24:$R$38,Y30)</f>
        <v>7</v>
      </c>
      <c r="AA30" s="81" t="str">
        <f>[1]予選リーグ組み合わせ!I9</f>
        <v>南大分SC</v>
      </c>
      <c r="AB30" s="81">
        <f>COUNTIF($K$24:$R$38,AA30)</f>
        <v>7</v>
      </c>
    </row>
    <row r="31" spans="1:28" ht="27.95" customHeight="1" thickBot="1">
      <c r="A31" s="111"/>
      <c r="B31" s="112">
        <v>0.625</v>
      </c>
      <c r="C31" s="113" t="str">
        <f>W30</f>
        <v>鶴崎</v>
      </c>
      <c r="D31" s="114"/>
      <c r="E31" s="115" t="s">
        <v>123</v>
      </c>
      <c r="F31" s="113"/>
      <c r="G31" s="114" t="str">
        <f>W31</f>
        <v>日岡</v>
      </c>
      <c r="H31" s="116"/>
      <c r="I31" s="117" t="str">
        <f>W28</f>
        <v>トリニータジュニア</v>
      </c>
      <c r="J31" s="114" t="str">
        <f>W29</f>
        <v>大道</v>
      </c>
      <c r="K31" s="118" t="str">
        <f>AA30</f>
        <v>南大分SC</v>
      </c>
      <c r="L31" s="119"/>
      <c r="M31" s="120" t="s">
        <v>122</v>
      </c>
      <c r="N31" s="121"/>
      <c r="O31" s="119" t="str">
        <f>AA31</f>
        <v>敷戸</v>
      </c>
      <c r="P31" s="122"/>
      <c r="Q31" s="123" t="str">
        <f>AA28</f>
        <v>春日</v>
      </c>
      <c r="R31" s="124" t="str">
        <f>AA29</f>
        <v>ELAN</v>
      </c>
      <c r="T31" s="81">
        <v>4</v>
      </c>
      <c r="U31" s="81" t="str">
        <f>[1]予選リーグ組み合わせ!F10</f>
        <v>別保</v>
      </c>
      <c r="V31" s="81">
        <f>COUNTIF($C$24:$J$38,U31)</f>
        <v>7</v>
      </c>
      <c r="W31" s="81" t="str">
        <f>[1]予選リーグ組み合わせ!G10</f>
        <v>日岡</v>
      </c>
      <c r="X31" s="81">
        <f>COUNTIF($C$24:$J$38,W31)</f>
        <v>7</v>
      </c>
      <c r="Y31" s="81" t="str">
        <f>[1]予選リーグ組み合わせ!H10</f>
        <v>明野北</v>
      </c>
      <c r="Z31" s="81">
        <f>COUNTIF($K$24:$R$38,Y31)</f>
        <v>7</v>
      </c>
      <c r="AA31" s="81" t="str">
        <f>[1]予選リーグ組み合わせ!I10</f>
        <v>敷戸</v>
      </c>
      <c r="AB31" s="81">
        <f>COUNTIF($K$24:$R$38,AA31)</f>
        <v>7</v>
      </c>
    </row>
    <row r="32" spans="1:28" ht="27.95" customHeight="1" thickTop="1" thickBot="1">
      <c r="A32" s="125" t="s">
        <v>127</v>
      </c>
      <c r="B32" s="126"/>
      <c r="C32" s="127" t="s">
        <v>110</v>
      </c>
      <c r="D32" s="128" t="str">
        <f>C34</f>
        <v>八幡</v>
      </c>
      <c r="E32" s="128"/>
      <c r="F32" s="128"/>
      <c r="G32" s="129" t="str">
        <f>G34</f>
        <v>カティオーラU12B</v>
      </c>
      <c r="H32" s="130" t="s">
        <v>111</v>
      </c>
      <c r="I32" s="131" t="str">
        <f>C38</f>
        <v>トリニータタートルズ</v>
      </c>
      <c r="J32" s="131" t="str">
        <f>G38</f>
        <v>別保</v>
      </c>
      <c r="K32" s="127" t="s">
        <v>110</v>
      </c>
      <c r="L32" s="128" t="str">
        <f>K34</f>
        <v>賀来</v>
      </c>
      <c r="M32" s="128"/>
      <c r="N32" s="128"/>
      <c r="O32" s="129" t="str">
        <f>O34</f>
        <v>南大分SS</v>
      </c>
      <c r="P32" s="130" t="s">
        <v>111</v>
      </c>
      <c r="Q32" s="131" t="str">
        <f>K38</f>
        <v>荏隈</v>
      </c>
      <c r="R32" s="132" t="str">
        <f>O38</f>
        <v>明野北</v>
      </c>
      <c r="T32" s="133" t="s">
        <v>136</v>
      </c>
      <c r="U32" s="134"/>
      <c r="V32" s="134"/>
      <c r="W32" s="134"/>
      <c r="X32" s="134"/>
      <c r="Y32" s="134"/>
      <c r="Z32" s="134"/>
      <c r="AA32" s="134"/>
      <c r="AB32" s="134"/>
    </row>
    <row r="33" spans="1:28" ht="27.95" customHeight="1" thickTop="1">
      <c r="A33" s="84">
        <v>5</v>
      </c>
      <c r="B33" s="135">
        <v>0.41666666666666669</v>
      </c>
      <c r="C33" s="136" t="str">
        <f>W29</f>
        <v>大道</v>
      </c>
      <c r="D33" s="137"/>
      <c r="E33" s="138" t="s">
        <v>125</v>
      </c>
      <c r="F33" s="136"/>
      <c r="G33" s="137" t="str">
        <f>W30</f>
        <v>鶴崎</v>
      </c>
      <c r="H33" s="139"/>
      <c r="I33" s="140" t="str">
        <f>W28</f>
        <v>トリニータジュニア</v>
      </c>
      <c r="J33" s="137" t="str">
        <f>W31</f>
        <v>日岡</v>
      </c>
      <c r="K33" s="141" t="str">
        <f>AA29</f>
        <v>ELAN</v>
      </c>
      <c r="L33" s="142"/>
      <c r="M33" s="143" t="s">
        <v>125</v>
      </c>
      <c r="N33" s="144"/>
      <c r="O33" s="142" t="str">
        <f>AA30</f>
        <v>南大分SC</v>
      </c>
      <c r="P33" s="145"/>
      <c r="Q33" s="146" t="str">
        <f>AA28</f>
        <v>春日</v>
      </c>
      <c r="R33" s="147" t="str">
        <f>AA31</f>
        <v>敷戸</v>
      </c>
    </row>
    <row r="34" spans="1:28" ht="27.95" customHeight="1">
      <c r="A34" s="84" t="s">
        <v>121</v>
      </c>
      <c r="B34" s="85">
        <v>0.45833333333333331</v>
      </c>
      <c r="C34" s="101" t="str">
        <f>U29</f>
        <v>八幡</v>
      </c>
      <c r="D34" s="102"/>
      <c r="E34" s="70" t="s">
        <v>125</v>
      </c>
      <c r="F34" s="101"/>
      <c r="G34" s="102" t="str">
        <f>U30</f>
        <v>カティオーラU12B</v>
      </c>
      <c r="H34" s="149"/>
      <c r="I34" s="104" t="str">
        <f>U28</f>
        <v>トリニータタートルズ</v>
      </c>
      <c r="J34" s="102" t="str">
        <f>U31</f>
        <v>別保</v>
      </c>
      <c r="K34" s="105" t="str">
        <f>Y29</f>
        <v>賀来</v>
      </c>
      <c r="L34" s="106"/>
      <c r="M34" s="76" t="s">
        <v>125</v>
      </c>
      <c r="N34" s="107"/>
      <c r="O34" s="106" t="str">
        <f>Y30</f>
        <v>南大分SS</v>
      </c>
      <c r="P34" s="150"/>
      <c r="Q34" s="109" t="str">
        <f>Y28</f>
        <v>荏隈</v>
      </c>
      <c r="R34" s="110" t="str">
        <f>Y31</f>
        <v>明野北</v>
      </c>
    </row>
    <row r="35" spans="1:28" ht="27.95" customHeight="1">
      <c r="A35" s="84">
        <v>12</v>
      </c>
      <c r="B35" s="85">
        <v>0.5</v>
      </c>
      <c r="C35" s="86" t="str">
        <f>W29</f>
        <v>大道</v>
      </c>
      <c r="D35" s="87"/>
      <c r="E35" s="88" t="s">
        <v>125</v>
      </c>
      <c r="F35" s="86"/>
      <c r="G35" s="87" t="str">
        <f>W31</f>
        <v>日岡</v>
      </c>
      <c r="H35" s="152"/>
      <c r="I35" s="90" t="str">
        <f>W28</f>
        <v>トリニータジュニア</v>
      </c>
      <c r="J35" s="87" t="str">
        <f>W30</f>
        <v>鶴崎</v>
      </c>
      <c r="K35" s="91" t="str">
        <f>AA29</f>
        <v>ELAN</v>
      </c>
      <c r="L35" s="92"/>
      <c r="M35" s="93" t="s">
        <v>123</v>
      </c>
      <c r="N35" s="94"/>
      <c r="O35" s="92" t="str">
        <f>AA31</f>
        <v>敷戸</v>
      </c>
      <c r="P35" s="153"/>
      <c r="Q35" s="96" t="str">
        <f>AA28</f>
        <v>春日</v>
      </c>
      <c r="R35" s="97" t="str">
        <f>AA30</f>
        <v>南大分SC</v>
      </c>
    </row>
    <row r="36" spans="1:28" ht="27.95" customHeight="1">
      <c r="A36" s="84" t="s">
        <v>124</v>
      </c>
      <c r="B36" s="85">
        <v>0.54166666666666663</v>
      </c>
      <c r="C36" s="101" t="str">
        <f>U29</f>
        <v>八幡</v>
      </c>
      <c r="D36" s="102"/>
      <c r="E36" s="70" t="s">
        <v>125</v>
      </c>
      <c r="F36" s="101"/>
      <c r="G36" s="102" t="str">
        <f>U31</f>
        <v>別保</v>
      </c>
      <c r="H36" s="149"/>
      <c r="I36" s="104" t="str">
        <f>U28</f>
        <v>トリニータタートルズ</v>
      </c>
      <c r="J36" s="102" t="str">
        <f>U30</f>
        <v>カティオーラU12B</v>
      </c>
      <c r="K36" s="105" t="str">
        <f>Y29</f>
        <v>賀来</v>
      </c>
      <c r="L36" s="106"/>
      <c r="M36" s="76" t="s">
        <v>125</v>
      </c>
      <c r="N36" s="107"/>
      <c r="O36" s="106" t="str">
        <f>Y31</f>
        <v>明野北</v>
      </c>
      <c r="P36" s="150"/>
      <c r="Q36" s="109" t="str">
        <f>Y28</f>
        <v>荏隈</v>
      </c>
      <c r="R36" s="110" t="str">
        <f>Y30</f>
        <v>南大分SS</v>
      </c>
    </row>
    <row r="37" spans="1:28" ht="27.95" customHeight="1">
      <c r="A37" s="84" t="s">
        <v>132</v>
      </c>
      <c r="B37" s="85">
        <v>0.58333333333333337</v>
      </c>
      <c r="C37" s="86" t="str">
        <f>W28</f>
        <v>トリニータジュニア</v>
      </c>
      <c r="D37" s="87"/>
      <c r="E37" s="88" t="s">
        <v>123</v>
      </c>
      <c r="F37" s="86"/>
      <c r="G37" s="87" t="str">
        <f>W31</f>
        <v>日岡</v>
      </c>
      <c r="H37" s="152"/>
      <c r="I37" s="90" t="str">
        <f>W29</f>
        <v>大道</v>
      </c>
      <c r="J37" s="87" t="str">
        <f>W30</f>
        <v>鶴崎</v>
      </c>
      <c r="K37" s="91" t="str">
        <f>AA28</f>
        <v>春日</v>
      </c>
      <c r="L37" s="92"/>
      <c r="M37" s="93" t="s">
        <v>123</v>
      </c>
      <c r="N37" s="94"/>
      <c r="O37" s="92" t="str">
        <f>AA31</f>
        <v>敷戸</v>
      </c>
      <c r="P37" s="153"/>
      <c r="Q37" s="96" t="str">
        <f>AA29</f>
        <v>ELAN</v>
      </c>
      <c r="R37" s="97" t="str">
        <f>AA30</f>
        <v>南大分SC</v>
      </c>
    </row>
    <row r="38" spans="1:28" ht="27.95" customHeight="1">
      <c r="A38" s="154"/>
      <c r="B38" s="155">
        <v>0.625</v>
      </c>
      <c r="C38" s="156" t="str">
        <f>U28</f>
        <v>トリニータタートルズ</v>
      </c>
      <c r="D38" s="157"/>
      <c r="E38" s="158" t="s">
        <v>125</v>
      </c>
      <c r="F38" s="156"/>
      <c r="G38" s="157" t="str">
        <f>U31</f>
        <v>別保</v>
      </c>
      <c r="H38" s="159"/>
      <c r="I38" s="160" t="str">
        <f>U29</f>
        <v>八幡</v>
      </c>
      <c r="J38" s="157" t="str">
        <f>U30</f>
        <v>カティオーラU12B</v>
      </c>
      <c r="K38" s="161" t="str">
        <f>Y28</f>
        <v>荏隈</v>
      </c>
      <c r="L38" s="162"/>
      <c r="M38" s="163" t="s">
        <v>125</v>
      </c>
      <c r="N38" s="164"/>
      <c r="O38" s="162" t="str">
        <f>Y31</f>
        <v>明野北</v>
      </c>
      <c r="P38" s="165"/>
      <c r="Q38" s="166" t="str">
        <f>Y29</f>
        <v>賀来</v>
      </c>
      <c r="R38" s="167" t="str">
        <f>Y30</f>
        <v>南大分SS</v>
      </c>
    </row>
    <row r="39" spans="1:28" ht="30" customHeight="1">
      <c r="A39" s="1" t="s">
        <v>0</v>
      </c>
    </row>
    <row r="40" spans="1:28" ht="30" customHeight="1">
      <c r="A40" s="1" t="s">
        <v>106</v>
      </c>
    </row>
    <row r="41" spans="1:28" ht="27.95" customHeight="1">
      <c r="A41" s="31" t="s">
        <v>107</v>
      </c>
      <c r="B41" s="32"/>
      <c r="C41" s="33" t="str">
        <f>U46</f>
        <v>七瀬川グラウンド　山側</v>
      </c>
      <c r="D41" s="34"/>
      <c r="E41" s="34"/>
      <c r="F41" s="34"/>
      <c r="G41" s="34"/>
      <c r="H41" s="34"/>
      <c r="I41" s="34"/>
      <c r="J41" s="35"/>
      <c r="K41" s="170" t="str">
        <f>Y46</f>
        <v>七瀬川グラウンド　川側</v>
      </c>
      <c r="L41" s="34"/>
      <c r="M41" s="34"/>
      <c r="N41" s="34"/>
      <c r="O41" s="34"/>
      <c r="P41" s="34"/>
      <c r="Q41" s="34"/>
      <c r="R41" s="171"/>
    </row>
    <row r="42" spans="1:28" ht="27.95" customHeight="1">
      <c r="A42" s="39" t="s">
        <v>7</v>
      </c>
      <c r="B42" s="40"/>
      <c r="C42" s="41" t="str">
        <f>U45</f>
        <v>B</v>
      </c>
      <c r="D42" s="42"/>
      <c r="E42" s="42" t="s">
        <v>108</v>
      </c>
      <c r="F42" s="42"/>
      <c r="G42" s="43" t="str">
        <f>W45</f>
        <v>H</v>
      </c>
      <c r="H42" s="44" t="s">
        <v>16</v>
      </c>
      <c r="I42" s="45" t="str">
        <f>[1]予選リーグ組み合わせ!B14</f>
        <v>和田</v>
      </c>
      <c r="J42" s="46" t="str">
        <f>[1]予選リーグ組み合わせ!C14</f>
        <v>福元</v>
      </c>
      <c r="K42" s="41" t="str">
        <f>Y45</f>
        <v>J</v>
      </c>
      <c r="L42" s="42"/>
      <c r="M42" s="42" t="s">
        <v>108</v>
      </c>
      <c r="N42" s="42"/>
      <c r="O42" s="43" t="str">
        <f>AA45</f>
        <v>L</v>
      </c>
      <c r="P42" s="44" t="s">
        <v>16</v>
      </c>
      <c r="Q42" s="45" t="str">
        <f>[1]予選リーグ組み合わせ!D14</f>
        <v>後藤</v>
      </c>
      <c r="R42" s="47" t="str">
        <f>[1]予選リーグ組み合わせ!E14</f>
        <v>橋本</v>
      </c>
    </row>
    <row r="43" spans="1:28" ht="27.95" customHeight="1">
      <c r="A43" s="48" t="s">
        <v>109</v>
      </c>
      <c r="B43" s="40"/>
      <c r="C43" s="49" t="s">
        <v>110</v>
      </c>
      <c r="D43" s="50" t="str">
        <f>C46</f>
        <v>明野西</v>
      </c>
      <c r="E43" s="50"/>
      <c r="F43" s="50"/>
      <c r="G43" s="51" t="str">
        <f>G46</f>
        <v>カティオーラ松岡</v>
      </c>
      <c r="H43" s="52" t="s">
        <v>111</v>
      </c>
      <c r="I43" s="53" t="str">
        <f>C50</f>
        <v>大在</v>
      </c>
      <c r="J43" s="53" t="str">
        <f>G50</f>
        <v>寒田</v>
      </c>
      <c r="K43" s="49" t="s">
        <v>110</v>
      </c>
      <c r="L43" s="50" t="str">
        <f>K46</f>
        <v>カティオーラU12A</v>
      </c>
      <c r="M43" s="50"/>
      <c r="N43" s="50"/>
      <c r="O43" s="51" t="str">
        <f>O46</f>
        <v>明治</v>
      </c>
      <c r="P43" s="52" t="s">
        <v>111</v>
      </c>
      <c r="Q43" s="53" t="str">
        <f>K50</f>
        <v>NFC</v>
      </c>
      <c r="R43" s="54" t="str">
        <f>O50</f>
        <v>挟間</v>
      </c>
      <c r="T43" s="2" t="s">
        <v>112</v>
      </c>
    </row>
    <row r="44" spans="1:28" ht="27.95" customHeight="1" thickBot="1">
      <c r="A44" s="55" t="s">
        <v>113</v>
      </c>
      <c r="B44" s="56" t="s">
        <v>114</v>
      </c>
      <c r="C44" s="57" t="s">
        <v>115</v>
      </c>
      <c r="D44" s="58"/>
      <c r="E44" s="58"/>
      <c r="F44" s="58"/>
      <c r="G44" s="58"/>
      <c r="H44" s="59" t="s">
        <v>116</v>
      </c>
      <c r="I44" s="60" t="s">
        <v>117</v>
      </c>
      <c r="J44" s="61"/>
      <c r="K44" s="62" t="s">
        <v>115</v>
      </c>
      <c r="L44" s="58"/>
      <c r="M44" s="58"/>
      <c r="N44" s="58"/>
      <c r="O44" s="58"/>
      <c r="P44" s="59" t="s">
        <v>116</v>
      </c>
      <c r="Q44" s="60" t="s">
        <v>117</v>
      </c>
      <c r="R44" s="168"/>
      <c r="T44" s="2" t="s">
        <v>118</v>
      </c>
    </row>
    <row r="45" spans="1:28" ht="27.95" customHeight="1" thickTop="1">
      <c r="A45" s="66">
        <v>5</v>
      </c>
      <c r="B45" s="67">
        <v>0.41666666666666669</v>
      </c>
      <c r="C45" s="169" t="str">
        <f>U47</f>
        <v>宗方</v>
      </c>
      <c r="D45" s="73"/>
      <c r="E45" s="70" t="s">
        <v>119</v>
      </c>
      <c r="F45" s="169"/>
      <c r="G45" s="73" t="str">
        <f>U48</f>
        <v>ライズ</v>
      </c>
      <c r="H45" s="172"/>
      <c r="I45" s="72" t="str">
        <f>U49</f>
        <v>カティオーラ大在</v>
      </c>
      <c r="J45" s="73" t="str">
        <f>U50</f>
        <v>ブルーウィングSC</v>
      </c>
      <c r="K45" s="173" t="str">
        <f>Y47</f>
        <v>ドリームキッズ</v>
      </c>
      <c r="L45" s="75"/>
      <c r="M45" s="76" t="s">
        <v>119</v>
      </c>
      <c r="N45" s="77"/>
      <c r="O45" s="174" t="str">
        <f>Y48</f>
        <v>湯布院フォラル</v>
      </c>
      <c r="P45" s="78"/>
      <c r="Q45" s="79" t="str">
        <f>Y49</f>
        <v>明野東</v>
      </c>
      <c r="R45" s="80" t="str">
        <f>Y50</f>
        <v>森岡</v>
      </c>
      <c r="T45" s="81" t="s">
        <v>137</v>
      </c>
      <c r="U45" s="82" t="str">
        <f>[1]予選リーグ組み合わせ!B13</f>
        <v>B</v>
      </c>
      <c r="V45" s="83"/>
      <c r="W45" s="82" t="str">
        <f>[1]予選リーグ組み合わせ!C13</f>
        <v>H</v>
      </c>
      <c r="X45" s="83"/>
      <c r="Y45" s="82" t="str">
        <f>[1]予選リーグ組み合わせ!D13</f>
        <v>J</v>
      </c>
      <c r="Z45" s="83"/>
      <c r="AA45" s="82" t="str">
        <f>[1]予選リーグ組み合わせ!E13</f>
        <v>L</v>
      </c>
      <c r="AB45" s="83"/>
    </row>
    <row r="46" spans="1:28" ht="27.95" customHeight="1">
      <c r="A46" s="84" t="s">
        <v>121</v>
      </c>
      <c r="B46" s="85">
        <v>0.45833333333333331</v>
      </c>
      <c r="C46" s="86" t="str">
        <f>W47</f>
        <v>明野西</v>
      </c>
      <c r="D46" s="87"/>
      <c r="E46" s="88" t="s">
        <v>119</v>
      </c>
      <c r="F46" s="86"/>
      <c r="G46" s="87" t="str">
        <f>W48</f>
        <v>カティオーラ松岡</v>
      </c>
      <c r="H46" s="89"/>
      <c r="I46" s="90" t="str">
        <f>W49</f>
        <v>大在</v>
      </c>
      <c r="J46" s="87" t="str">
        <f>W50</f>
        <v>寒田</v>
      </c>
      <c r="K46" s="91" t="str">
        <f>AA47</f>
        <v>カティオーラU12A</v>
      </c>
      <c r="L46" s="92"/>
      <c r="M46" s="93" t="s">
        <v>119</v>
      </c>
      <c r="N46" s="94"/>
      <c r="O46" s="92" t="str">
        <f>AA48</f>
        <v>明治</v>
      </c>
      <c r="P46" s="95"/>
      <c r="Q46" s="96" t="str">
        <f>AA49</f>
        <v>NFC</v>
      </c>
      <c r="R46" s="97" t="str">
        <f>AA50</f>
        <v>挟間</v>
      </c>
      <c r="T46" s="81" t="s">
        <v>2</v>
      </c>
      <c r="U46" s="98" t="str">
        <f>[1]予選リーグ組み合わせ!B12</f>
        <v>七瀬川グラウンド　山側</v>
      </c>
      <c r="V46" s="99"/>
      <c r="W46" s="99"/>
      <c r="X46" s="100"/>
      <c r="Y46" s="98" t="str">
        <f>[1]予選リーグ組み合わせ!D12</f>
        <v>七瀬川グラウンド　川側</v>
      </c>
      <c r="Z46" s="99"/>
      <c r="AA46" s="99"/>
      <c r="AB46" s="100"/>
    </row>
    <row r="47" spans="1:28" ht="27.95" customHeight="1">
      <c r="A47" s="84">
        <v>11</v>
      </c>
      <c r="B47" s="85">
        <v>0.5</v>
      </c>
      <c r="C47" s="101" t="str">
        <f>U47</f>
        <v>宗方</v>
      </c>
      <c r="D47" s="102"/>
      <c r="E47" s="70" t="s">
        <v>119</v>
      </c>
      <c r="F47" s="101"/>
      <c r="G47" s="102" t="str">
        <f>U49</f>
        <v>カティオーラ大在</v>
      </c>
      <c r="H47" s="103"/>
      <c r="I47" s="104" t="str">
        <f>U48</f>
        <v>ライズ</v>
      </c>
      <c r="J47" s="102" t="str">
        <f>U50</f>
        <v>ブルーウィングSC</v>
      </c>
      <c r="K47" s="105" t="str">
        <f>Y47</f>
        <v>ドリームキッズ</v>
      </c>
      <c r="L47" s="106"/>
      <c r="M47" s="76" t="s">
        <v>119</v>
      </c>
      <c r="N47" s="107"/>
      <c r="O47" s="106" t="str">
        <f>Y49</f>
        <v>明野東</v>
      </c>
      <c r="P47" s="108"/>
      <c r="Q47" s="109" t="str">
        <f>Y48</f>
        <v>湯布院フォラル</v>
      </c>
      <c r="R47" s="110" t="str">
        <f>Y50</f>
        <v>森岡</v>
      </c>
      <c r="T47" s="81">
        <v>1</v>
      </c>
      <c r="U47" s="81" t="str">
        <f>[1]予選リーグ組み合わせ!B15</f>
        <v>宗方</v>
      </c>
      <c r="V47" s="81">
        <f>COUNTIF($C$43:$J$57,U47)</f>
        <v>7</v>
      </c>
      <c r="W47" s="81" t="str">
        <f>[1]予選リーグ組み合わせ!C15</f>
        <v>明野西</v>
      </c>
      <c r="X47" s="81">
        <f>COUNTIF($C$43:$J$57,W47)</f>
        <v>7</v>
      </c>
      <c r="Y47" s="81" t="str">
        <f>[1]予選リーグ組み合わせ!D15</f>
        <v>ドリームキッズ</v>
      </c>
      <c r="Z47" s="81">
        <f>COUNTIF($K$43:$R$57,Y47)</f>
        <v>7</v>
      </c>
      <c r="AA47" s="81" t="str">
        <f>[1]予選リーグ組み合わせ!E15</f>
        <v>カティオーラU12A</v>
      </c>
      <c r="AB47" s="81">
        <f>COUNTIF($K$43:$R$57,AA47)</f>
        <v>7</v>
      </c>
    </row>
    <row r="48" spans="1:28" ht="27.95" customHeight="1">
      <c r="A48" s="84" t="s">
        <v>124</v>
      </c>
      <c r="B48" s="85">
        <v>0.54166666666666663</v>
      </c>
      <c r="C48" s="86" t="str">
        <f>W47</f>
        <v>明野西</v>
      </c>
      <c r="D48" s="87"/>
      <c r="E48" s="88" t="s">
        <v>119</v>
      </c>
      <c r="F48" s="86"/>
      <c r="G48" s="87" t="str">
        <f>W49</f>
        <v>大在</v>
      </c>
      <c r="H48" s="89"/>
      <c r="I48" s="90" t="str">
        <f>W48</f>
        <v>カティオーラ松岡</v>
      </c>
      <c r="J48" s="87" t="str">
        <f>W50</f>
        <v>寒田</v>
      </c>
      <c r="K48" s="91" t="str">
        <f>AA47</f>
        <v>カティオーラU12A</v>
      </c>
      <c r="L48" s="92"/>
      <c r="M48" s="93" t="s">
        <v>119</v>
      </c>
      <c r="N48" s="94"/>
      <c r="O48" s="92" t="str">
        <f>AA49</f>
        <v>NFC</v>
      </c>
      <c r="P48" s="95"/>
      <c r="Q48" s="96" t="str">
        <f>AA48</f>
        <v>明治</v>
      </c>
      <c r="R48" s="97" t="str">
        <f>AA50</f>
        <v>挟間</v>
      </c>
      <c r="T48" s="81">
        <v>2</v>
      </c>
      <c r="U48" s="81" t="str">
        <f>[1]予選リーグ組み合わせ!B16</f>
        <v>ライズ</v>
      </c>
      <c r="V48" s="81">
        <f>COUNTIF($C$43:$J$57,U48)</f>
        <v>7</v>
      </c>
      <c r="W48" s="81" t="str">
        <f>[1]予選リーグ組み合わせ!C16</f>
        <v>カティオーラ松岡</v>
      </c>
      <c r="X48" s="81">
        <f>COUNTIF($C$43:$J$57,W48)</f>
        <v>7</v>
      </c>
      <c r="Y48" s="81" t="str">
        <f>[1]予選リーグ組み合わせ!D16</f>
        <v>湯布院フォラル</v>
      </c>
      <c r="Z48" s="81">
        <f>COUNTIF($K$43:$R$57,Y48)</f>
        <v>7</v>
      </c>
      <c r="AA48" s="81" t="str">
        <f>[1]予選リーグ組み合わせ!E16</f>
        <v>明治</v>
      </c>
      <c r="AB48" s="81">
        <f>COUNTIF($K$43:$R$57,AA48)</f>
        <v>7</v>
      </c>
    </row>
    <row r="49" spans="1:28" ht="27.95" customHeight="1">
      <c r="A49" s="84" t="s">
        <v>126</v>
      </c>
      <c r="B49" s="85">
        <v>0.58333333333333337</v>
      </c>
      <c r="C49" s="101" t="str">
        <f>U49</f>
        <v>カティオーラ大在</v>
      </c>
      <c r="D49" s="102"/>
      <c r="E49" s="70" t="s">
        <v>119</v>
      </c>
      <c r="F49" s="101"/>
      <c r="G49" s="102" t="str">
        <f>U50</f>
        <v>ブルーウィングSC</v>
      </c>
      <c r="H49" s="103"/>
      <c r="I49" s="104" t="str">
        <f>U47</f>
        <v>宗方</v>
      </c>
      <c r="J49" s="102" t="str">
        <f>U48</f>
        <v>ライズ</v>
      </c>
      <c r="K49" s="105" t="str">
        <f>Y49</f>
        <v>明野東</v>
      </c>
      <c r="L49" s="106"/>
      <c r="M49" s="76" t="s">
        <v>119</v>
      </c>
      <c r="N49" s="107"/>
      <c r="O49" s="106" t="str">
        <f>Y50</f>
        <v>森岡</v>
      </c>
      <c r="P49" s="108"/>
      <c r="Q49" s="109" t="str">
        <f>Y47</f>
        <v>ドリームキッズ</v>
      </c>
      <c r="R49" s="110" t="str">
        <f>Y48</f>
        <v>湯布院フォラル</v>
      </c>
      <c r="T49" s="81">
        <v>3</v>
      </c>
      <c r="U49" s="81" t="str">
        <f>[1]予選リーグ組み合わせ!B17</f>
        <v>カティオーラ大在</v>
      </c>
      <c r="V49" s="81">
        <f>COUNTIF($C$43:$J$57,U49)</f>
        <v>7</v>
      </c>
      <c r="W49" s="81" t="str">
        <f>[1]予選リーグ組み合わせ!C17</f>
        <v>大在</v>
      </c>
      <c r="X49" s="81">
        <f>COUNTIF($C$43:$J$57,W49)</f>
        <v>7</v>
      </c>
      <c r="Y49" s="81" t="str">
        <f>[1]予選リーグ組み合わせ!D17</f>
        <v>明野東</v>
      </c>
      <c r="Z49" s="81">
        <f>COUNTIF($K$43:$R$57,Y49)</f>
        <v>7</v>
      </c>
      <c r="AA49" s="81" t="str">
        <f>[1]予選リーグ組み合わせ!E17</f>
        <v>NFC</v>
      </c>
      <c r="AB49" s="81">
        <f>COUNTIF($K$43:$R$57,AA49)</f>
        <v>7</v>
      </c>
    </row>
    <row r="50" spans="1:28" ht="27.95" customHeight="1" thickBot="1">
      <c r="A50" s="111"/>
      <c r="B50" s="112">
        <v>0.625</v>
      </c>
      <c r="C50" s="113" t="str">
        <f>W49</f>
        <v>大在</v>
      </c>
      <c r="D50" s="114"/>
      <c r="E50" s="115" t="s">
        <v>119</v>
      </c>
      <c r="F50" s="113"/>
      <c r="G50" s="114" t="str">
        <f>W50</f>
        <v>寒田</v>
      </c>
      <c r="H50" s="116"/>
      <c r="I50" s="117" t="str">
        <f>W47</f>
        <v>明野西</v>
      </c>
      <c r="J50" s="114" t="str">
        <f>W48</f>
        <v>カティオーラ松岡</v>
      </c>
      <c r="K50" s="118" t="str">
        <f>AA49</f>
        <v>NFC</v>
      </c>
      <c r="L50" s="119"/>
      <c r="M50" s="120" t="s">
        <v>119</v>
      </c>
      <c r="N50" s="121"/>
      <c r="O50" s="119" t="str">
        <f>AA50</f>
        <v>挟間</v>
      </c>
      <c r="P50" s="122"/>
      <c r="Q50" s="123" t="str">
        <f>AA47</f>
        <v>カティオーラU12A</v>
      </c>
      <c r="R50" s="124" t="str">
        <f>AA48</f>
        <v>明治</v>
      </c>
      <c r="T50" s="81">
        <v>4</v>
      </c>
      <c r="U50" s="81" t="str">
        <f>[1]予選リーグ組み合わせ!B18</f>
        <v>ブルーウィングSC</v>
      </c>
      <c r="V50" s="81">
        <f>COUNTIF($C$43:$J$57,U50)</f>
        <v>7</v>
      </c>
      <c r="W50" s="81" t="str">
        <f>[1]予選リーグ組み合わせ!C18</f>
        <v>寒田</v>
      </c>
      <c r="X50" s="81">
        <f>COUNTIF($C$43:$J$57,W50)</f>
        <v>7</v>
      </c>
      <c r="Y50" s="81" t="str">
        <f>[1]予選リーグ組み合わせ!D18</f>
        <v>森岡</v>
      </c>
      <c r="Z50" s="81">
        <f>COUNTIF($K$43:$R$57,Y50)</f>
        <v>7</v>
      </c>
      <c r="AA50" s="81" t="str">
        <f>[1]予選リーグ組み合わせ!E18</f>
        <v>挟間</v>
      </c>
      <c r="AB50" s="81">
        <f>COUNTIF($K$43:$R$57,AA50)</f>
        <v>7</v>
      </c>
    </row>
    <row r="51" spans="1:28" ht="27.95" customHeight="1" thickTop="1" thickBot="1">
      <c r="A51" s="125" t="s">
        <v>127</v>
      </c>
      <c r="B51" s="126"/>
      <c r="C51" s="127" t="s">
        <v>110</v>
      </c>
      <c r="D51" s="128" t="str">
        <f>C53</f>
        <v>ライズ</v>
      </c>
      <c r="E51" s="128"/>
      <c r="F51" s="128"/>
      <c r="G51" s="129" t="str">
        <f>G53</f>
        <v>カティオーラ大在</v>
      </c>
      <c r="H51" s="130" t="s">
        <v>111</v>
      </c>
      <c r="I51" s="131" t="str">
        <f>C57</f>
        <v>宗方</v>
      </c>
      <c r="J51" s="131" t="str">
        <f>G57</f>
        <v>ブルーウィングSC</v>
      </c>
      <c r="K51" s="127" t="s">
        <v>110</v>
      </c>
      <c r="L51" s="128" t="str">
        <f>K53</f>
        <v>湯布院フォラル</v>
      </c>
      <c r="M51" s="128"/>
      <c r="N51" s="128"/>
      <c r="O51" s="129" t="str">
        <f>O53</f>
        <v>明野東</v>
      </c>
      <c r="P51" s="130" t="s">
        <v>111</v>
      </c>
      <c r="Q51" s="131" t="str">
        <f>K57</f>
        <v>ドリームキッズ</v>
      </c>
      <c r="R51" s="132" t="str">
        <f>O57</f>
        <v>森岡</v>
      </c>
      <c r="T51" s="133" t="s">
        <v>136</v>
      </c>
      <c r="U51" s="134"/>
      <c r="V51" s="134"/>
      <c r="W51" s="134"/>
      <c r="X51" s="134"/>
      <c r="Y51" s="134"/>
      <c r="Z51" s="134"/>
      <c r="AA51" s="134"/>
      <c r="AB51" s="134"/>
    </row>
    <row r="52" spans="1:28" ht="27.95" customHeight="1" thickTop="1">
      <c r="A52" s="84">
        <v>5</v>
      </c>
      <c r="B52" s="135">
        <v>0.41666666666666669</v>
      </c>
      <c r="C52" s="136" t="str">
        <f>W48</f>
        <v>カティオーラ松岡</v>
      </c>
      <c r="D52" s="137"/>
      <c r="E52" s="138" t="s">
        <v>119</v>
      </c>
      <c r="F52" s="136"/>
      <c r="G52" s="137" t="str">
        <f>W49</f>
        <v>大在</v>
      </c>
      <c r="H52" s="139"/>
      <c r="I52" s="140" t="str">
        <f>W47</f>
        <v>明野西</v>
      </c>
      <c r="J52" s="137" t="str">
        <f>W50</f>
        <v>寒田</v>
      </c>
      <c r="K52" s="141" t="str">
        <f>AA48</f>
        <v>明治</v>
      </c>
      <c r="L52" s="142"/>
      <c r="M52" s="143" t="s">
        <v>119</v>
      </c>
      <c r="N52" s="144"/>
      <c r="O52" s="142" t="str">
        <f>AA49</f>
        <v>NFC</v>
      </c>
      <c r="P52" s="145"/>
      <c r="Q52" s="146" t="str">
        <f>AA47</f>
        <v>カティオーラU12A</v>
      </c>
      <c r="R52" s="147" t="str">
        <f>AA50</f>
        <v>挟間</v>
      </c>
    </row>
    <row r="53" spans="1:28" ht="27.95" customHeight="1">
      <c r="A53" s="84" t="s">
        <v>121</v>
      </c>
      <c r="B53" s="85">
        <v>0.45833333333333331</v>
      </c>
      <c r="C53" s="101" t="str">
        <f>U48</f>
        <v>ライズ</v>
      </c>
      <c r="D53" s="102"/>
      <c r="E53" s="70" t="s">
        <v>119</v>
      </c>
      <c r="F53" s="101"/>
      <c r="G53" s="102" t="str">
        <f>U49</f>
        <v>カティオーラ大在</v>
      </c>
      <c r="H53" s="149"/>
      <c r="I53" s="104" t="str">
        <f>U47</f>
        <v>宗方</v>
      </c>
      <c r="J53" s="102" t="str">
        <f>U50</f>
        <v>ブルーウィングSC</v>
      </c>
      <c r="K53" s="105" t="str">
        <f>Y48</f>
        <v>湯布院フォラル</v>
      </c>
      <c r="L53" s="106"/>
      <c r="M53" s="76" t="s">
        <v>119</v>
      </c>
      <c r="N53" s="107"/>
      <c r="O53" s="106" t="str">
        <f>Y49</f>
        <v>明野東</v>
      </c>
      <c r="P53" s="150"/>
      <c r="Q53" s="109" t="str">
        <f>Y47</f>
        <v>ドリームキッズ</v>
      </c>
      <c r="R53" s="110" t="str">
        <f>Y50</f>
        <v>森岡</v>
      </c>
    </row>
    <row r="54" spans="1:28" ht="27.95" customHeight="1">
      <c r="A54" s="84">
        <v>12</v>
      </c>
      <c r="B54" s="85">
        <v>0.5</v>
      </c>
      <c r="C54" s="86" t="str">
        <f>W48</f>
        <v>カティオーラ松岡</v>
      </c>
      <c r="D54" s="87"/>
      <c r="E54" s="88" t="s">
        <v>119</v>
      </c>
      <c r="F54" s="86"/>
      <c r="G54" s="87" t="str">
        <f>W50</f>
        <v>寒田</v>
      </c>
      <c r="H54" s="152"/>
      <c r="I54" s="90" t="str">
        <f>W47</f>
        <v>明野西</v>
      </c>
      <c r="J54" s="87" t="str">
        <f>W49</f>
        <v>大在</v>
      </c>
      <c r="K54" s="91" t="str">
        <f>AA48</f>
        <v>明治</v>
      </c>
      <c r="L54" s="92"/>
      <c r="M54" s="93" t="s">
        <v>119</v>
      </c>
      <c r="N54" s="94"/>
      <c r="O54" s="92" t="str">
        <f>AA50</f>
        <v>挟間</v>
      </c>
      <c r="P54" s="153"/>
      <c r="Q54" s="96" t="str">
        <f>AA47</f>
        <v>カティオーラU12A</v>
      </c>
      <c r="R54" s="97" t="str">
        <f>AA49</f>
        <v>NFC</v>
      </c>
    </row>
    <row r="55" spans="1:28" ht="27.95" customHeight="1">
      <c r="A55" s="84" t="s">
        <v>124</v>
      </c>
      <c r="B55" s="85">
        <v>0.54166666666666663</v>
      </c>
      <c r="C55" s="101" t="str">
        <f>U48</f>
        <v>ライズ</v>
      </c>
      <c r="D55" s="102"/>
      <c r="E55" s="70" t="s">
        <v>119</v>
      </c>
      <c r="F55" s="101"/>
      <c r="G55" s="102" t="str">
        <f>U50</f>
        <v>ブルーウィングSC</v>
      </c>
      <c r="H55" s="149"/>
      <c r="I55" s="104" t="str">
        <f>U47</f>
        <v>宗方</v>
      </c>
      <c r="J55" s="102" t="str">
        <f>U49</f>
        <v>カティオーラ大在</v>
      </c>
      <c r="K55" s="105" t="str">
        <f>Y48</f>
        <v>湯布院フォラル</v>
      </c>
      <c r="L55" s="106"/>
      <c r="M55" s="76" t="s">
        <v>119</v>
      </c>
      <c r="N55" s="107"/>
      <c r="O55" s="106" t="str">
        <f>Y50</f>
        <v>森岡</v>
      </c>
      <c r="P55" s="150"/>
      <c r="Q55" s="109" t="str">
        <f>Y47</f>
        <v>ドリームキッズ</v>
      </c>
      <c r="R55" s="110" t="str">
        <f>Y49</f>
        <v>明野東</v>
      </c>
    </row>
    <row r="56" spans="1:28" ht="27.95" customHeight="1">
      <c r="A56" s="84" t="s">
        <v>132</v>
      </c>
      <c r="B56" s="85">
        <v>0.58333333333333337</v>
      </c>
      <c r="C56" s="86" t="str">
        <f>W47</f>
        <v>明野西</v>
      </c>
      <c r="D56" s="87"/>
      <c r="E56" s="88" t="s">
        <v>119</v>
      </c>
      <c r="F56" s="86"/>
      <c r="G56" s="87" t="str">
        <f>W50</f>
        <v>寒田</v>
      </c>
      <c r="H56" s="152"/>
      <c r="I56" s="90" t="str">
        <f>W48</f>
        <v>カティオーラ松岡</v>
      </c>
      <c r="J56" s="87" t="str">
        <f>W49</f>
        <v>大在</v>
      </c>
      <c r="K56" s="91" t="str">
        <f>AA47</f>
        <v>カティオーラU12A</v>
      </c>
      <c r="L56" s="92"/>
      <c r="M56" s="93" t="s">
        <v>119</v>
      </c>
      <c r="N56" s="94"/>
      <c r="O56" s="92" t="str">
        <f>AA50</f>
        <v>挟間</v>
      </c>
      <c r="P56" s="153"/>
      <c r="Q56" s="96" t="str">
        <f>AA48</f>
        <v>明治</v>
      </c>
      <c r="R56" s="97" t="str">
        <f>AA49</f>
        <v>NFC</v>
      </c>
    </row>
    <row r="57" spans="1:28" ht="27.95" customHeight="1">
      <c r="A57" s="154"/>
      <c r="B57" s="155">
        <v>0.625</v>
      </c>
      <c r="C57" s="156" t="str">
        <f>U47</f>
        <v>宗方</v>
      </c>
      <c r="D57" s="157"/>
      <c r="E57" s="158" t="s">
        <v>119</v>
      </c>
      <c r="F57" s="156"/>
      <c r="G57" s="157" t="str">
        <f>U50</f>
        <v>ブルーウィングSC</v>
      </c>
      <c r="H57" s="159"/>
      <c r="I57" s="160" t="str">
        <f>U48</f>
        <v>ライズ</v>
      </c>
      <c r="J57" s="157" t="str">
        <f>U49</f>
        <v>カティオーラ大在</v>
      </c>
      <c r="K57" s="161" t="str">
        <f>Y47</f>
        <v>ドリームキッズ</v>
      </c>
      <c r="L57" s="162"/>
      <c r="M57" s="163" t="s">
        <v>119</v>
      </c>
      <c r="N57" s="164"/>
      <c r="O57" s="162" t="str">
        <f>Y50</f>
        <v>森岡</v>
      </c>
      <c r="P57" s="165"/>
      <c r="Q57" s="166" t="str">
        <f>Y48</f>
        <v>湯布院フォラル</v>
      </c>
      <c r="R57" s="167" t="str">
        <f>Y49</f>
        <v>明野東</v>
      </c>
    </row>
    <row r="58" spans="1:28" ht="30" customHeight="1">
      <c r="A58" s="1" t="s">
        <v>0</v>
      </c>
    </row>
    <row r="59" spans="1:28" ht="30" customHeight="1">
      <c r="A59" s="1" t="s">
        <v>106</v>
      </c>
    </row>
    <row r="60" spans="1:28" ht="27.95" customHeight="1">
      <c r="A60" s="31" t="s">
        <v>138</v>
      </c>
      <c r="B60" s="32"/>
      <c r="C60" s="33" t="str">
        <f>U65</f>
        <v>大在東グラウンド　北</v>
      </c>
      <c r="D60" s="34"/>
      <c r="E60" s="34"/>
      <c r="F60" s="34"/>
      <c r="G60" s="34"/>
      <c r="H60" s="34"/>
      <c r="I60" s="34"/>
      <c r="J60" s="35"/>
      <c r="K60" s="170" t="str">
        <f>Y65</f>
        <v>大在東グラウンド　南</v>
      </c>
      <c r="L60" s="34"/>
      <c r="M60" s="34"/>
      <c r="N60" s="34"/>
      <c r="O60" s="34"/>
      <c r="P60" s="34"/>
      <c r="Q60" s="34"/>
      <c r="R60" s="171"/>
      <c r="T60" s="148"/>
    </row>
    <row r="61" spans="1:28" ht="27.95" customHeight="1">
      <c r="A61" s="39" t="s">
        <v>137</v>
      </c>
      <c r="B61" s="40"/>
      <c r="C61" s="41" t="str">
        <f>U64</f>
        <v>C</v>
      </c>
      <c r="D61" s="42"/>
      <c r="E61" s="42" t="s">
        <v>139</v>
      </c>
      <c r="F61" s="42"/>
      <c r="G61" s="43" t="str">
        <f>W64</f>
        <v>I</v>
      </c>
      <c r="H61" s="44" t="s">
        <v>16</v>
      </c>
      <c r="I61" s="45" t="str">
        <f>[1]予選リーグ組み合わせ!F14</f>
        <v>上野</v>
      </c>
      <c r="J61" s="46" t="str">
        <f>[1]予選リーグ組み合わせ!G14</f>
        <v>津守</v>
      </c>
      <c r="K61" s="41" t="str">
        <f>Y64</f>
        <v>O</v>
      </c>
      <c r="L61" s="42"/>
      <c r="M61" s="42" t="s">
        <v>139</v>
      </c>
      <c r="N61" s="42"/>
      <c r="O61" s="43" t="str">
        <f>AA64</f>
        <v>P</v>
      </c>
      <c r="P61" s="44" t="s">
        <v>16</v>
      </c>
      <c r="Q61" s="45" t="str">
        <f>[1]予選リーグ組み合わせ!H14</f>
        <v>牧</v>
      </c>
      <c r="R61" s="47" t="str">
        <f>[1]予選リーグ組み合わせ!I14</f>
        <v>衛藤</v>
      </c>
      <c r="T61" s="148" t="s">
        <v>140</v>
      </c>
    </row>
    <row r="62" spans="1:28" ht="27.95" customHeight="1">
      <c r="A62" s="48" t="s">
        <v>109</v>
      </c>
      <c r="B62" s="40"/>
      <c r="C62" s="49" t="s">
        <v>110</v>
      </c>
      <c r="D62" s="50" t="str">
        <f>C65</f>
        <v>ブルーウィングFC</v>
      </c>
      <c r="E62" s="50"/>
      <c r="F62" s="50"/>
      <c r="G62" s="51" t="str">
        <f>G65</f>
        <v>東稙田</v>
      </c>
      <c r="H62" s="52" t="s">
        <v>111</v>
      </c>
      <c r="I62" s="53" t="str">
        <f>C69</f>
        <v>鴛野</v>
      </c>
      <c r="J62" s="53" t="str">
        <f>G69</f>
        <v>吉野</v>
      </c>
      <c r="K62" s="49" t="s">
        <v>110</v>
      </c>
      <c r="L62" s="50" t="str">
        <f>K65</f>
        <v>レガッテ</v>
      </c>
      <c r="M62" s="50"/>
      <c r="N62" s="50"/>
      <c r="O62" s="51" t="str">
        <f>O65</f>
        <v>北郡坂ノ市</v>
      </c>
      <c r="P62" s="52" t="s">
        <v>111</v>
      </c>
      <c r="Q62" s="53" t="str">
        <f>O69</f>
        <v>桃園</v>
      </c>
      <c r="R62" s="54" t="str">
        <f>R69</f>
        <v>カティオーラ高城</v>
      </c>
      <c r="T62" s="151" t="s">
        <v>130</v>
      </c>
    </row>
    <row r="63" spans="1:28" ht="27.95" customHeight="1" thickBot="1">
      <c r="A63" s="55" t="s">
        <v>113</v>
      </c>
      <c r="B63" s="56" t="s">
        <v>114</v>
      </c>
      <c r="C63" s="57" t="s">
        <v>115</v>
      </c>
      <c r="D63" s="58"/>
      <c r="E63" s="58"/>
      <c r="F63" s="58"/>
      <c r="G63" s="58"/>
      <c r="H63" s="59" t="s">
        <v>116</v>
      </c>
      <c r="I63" s="60" t="s">
        <v>117</v>
      </c>
      <c r="J63" s="61"/>
      <c r="K63" s="62" t="s">
        <v>115</v>
      </c>
      <c r="L63" s="58"/>
      <c r="M63" s="58"/>
      <c r="N63" s="58"/>
      <c r="O63" s="58"/>
      <c r="P63" s="59" t="s">
        <v>116</v>
      </c>
      <c r="Q63" s="60" t="s">
        <v>117</v>
      </c>
      <c r="R63" s="168"/>
      <c r="T63" s="151" t="s">
        <v>131</v>
      </c>
    </row>
    <row r="64" spans="1:28" ht="27.95" customHeight="1" thickTop="1">
      <c r="A64" s="66">
        <v>5</v>
      </c>
      <c r="B64" s="67">
        <v>0.41666666666666669</v>
      </c>
      <c r="C64" s="169" t="str">
        <f>U66</f>
        <v>東陽</v>
      </c>
      <c r="D64" s="69"/>
      <c r="E64" s="70" t="s">
        <v>119</v>
      </c>
      <c r="F64" s="68"/>
      <c r="G64" s="69" t="str">
        <f>U67</f>
        <v>判田</v>
      </c>
      <c r="H64" s="71"/>
      <c r="I64" s="72" t="str">
        <f>U68</f>
        <v>住吉</v>
      </c>
      <c r="J64" s="73" t="str">
        <f>U69</f>
        <v>金池長浜</v>
      </c>
      <c r="K64" s="74" t="str">
        <f>Y66</f>
        <v>中島荷揚</v>
      </c>
      <c r="L64" s="75"/>
      <c r="M64" s="76" t="s">
        <v>125</v>
      </c>
      <c r="N64" s="77"/>
      <c r="O64" s="75" t="str">
        <f>Y67</f>
        <v>キングス</v>
      </c>
      <c r="P64" s="78"/>
      <c r="Q64" s="79" t="str">
        <f>Y68</f>
        <v>カティオーラ高城</v>
      </c>
      <c r="R64" s="80" t="str">
        <f>AA68</f>
        <v>桃園</v>
      </c>
      <c r="T64" s="81" t="s">
        <v>7</v>
      </c>
      <c r="U64" s="82" t="str">
        <f>[1]予選リーグ組み合わせ!F13</f>
        <v>C</v>
      </c>
      <c r="V64" s="83"/>
      <c r="W64" s="82" t="str">
        <f>[1]予選リーグ組み合わせ!G13</f>
        <v>I</v>
      </c>
      <c r="X64" s="83"/>
      <c r="Y64" s="82" t="str">
        <f>[1]予選リーグ組み合わせ!H13</f>
        <v>O</v>
      </c>
      <c r="Z64" s="83"/>
      <c r="AA64" s="82" t="str">
        <f>[1]予選リーグ組み合わせ!I13</f>
        <v>P</v>
      </c>
      <c r="AB64" s="83"/>
    </row>
    <row r="65" spans="1:28" ht="27.95" customHeight="1">
      <c r="A65" s="84" t="s">
        <v>121</v>
      </c>
      <c r="B65" s="85">
        <v>0.45833333333333331</v>
      </c>
      <c r="C65" s="86" t="str">
        <f>W66</f>
        <v>ブルーウィングFC</v>
      </c>
      <c r="D65" s="87"/>
      <c r="E65" s="88" t="s">
        <v>125</v>
      </c>
      <c r="F65" s="86"/>
      <c r="G65" s="87" t="str">
        <f>W67</f>
        <v>東稙田</v>
      </c>
      <c r="H65" s="89"/>
      <c r="I65" s="90" t="str">
        <f>W68</f>
        <v>鴛野</v>
      </c>
      <c r="J65" s="87" t="str">
        <f>W69</f>
        <v>吉野</v>
      </c>
      <c r="K65" s="91" t="str">
        <f>AA66</f>
        <v>レガッテ</v>
      </c>
      <c r="L65" s="92"/>
      <c r="M65" s="93" t="s">
        <v>141</v>
      </c>
      <c r="N65" s="94"/>
      <c r="O65" s="92" t="str">
        <f>AA67</f>
        <v>北郡坂ノ市</v>
      </c>
      <c r="P65" s="95"/>
      <c r="Q65" s="96" t="str">
        <f>AA68</f>
        <v>桃園</v>
      </c>
      <c r="R65" s="97" t="str">
        <f>Y67</f>
        <v>キングス</v>
      </c>
      <c r="T65" s="81" t="s">
        <v>2</v>
      </c>
      <c r="U65" s="98" t="str">
        <f>[1]予選リーグ組み合わせ!F12</f>
        <v>大在東グラウンド　北</v>
      </c>
      <c r="V65" s="99"/>
      <c r="W65" s="99"/>
      <c r="X65" s="100"/>
      <c r="Y65" s="98" t="str">
        <f>[1]予選リーグ組み合わせ!H12</f>
        <v>大在東グラウンド　南</v>
      </c>
      <c r="Z65" s="99"/>
      <c r="AA65" s="99"/>
      <c r="AB65" s="100"/>
    </row>
    <row r="66" spans="1:28" ht="27.95" customHeight="1">
      <c r="A66" s="84">
        <v>11</v>
      </c>
      <c r="B66" s="85">
        <v>0.5</v>
      </c>
      <c r="C66" s="101" t="str">
        <f>U66</f>
        <v>東陽</v>
      </c>
      <c r="D66" s="102"/>
      <c r="E66" s="70" t="s">
        <v>125</v>
      </c>
      <c r="F66" s="101"/>
      <c r="G66" s="102" t="str">
        <f>U68</f>
        <v>住吉</v>
      </c>
      <c r="H66" s="103"/>
      <c r="I66" s="104" t="str">
        <f>U67</f>
        <v>判田</v>
      </c>
      <c r="J66" s="102" t="str">
        <f>U69</f>
        <v>金池長浜</v>
      </c>
      <c r="K66" s="105" t="str">
        <f>Y66</f>
        <v>中島荷揚</v>
      </c>
      <c r="L66" s="106"/>
      <c r="M66" s="76" t="s">
        <v>125</v>
      </c>
      <c r="N66" s="107"/>
      <c r="O66" s="106" t="str">
        <f>Y68</f>
        <v>カティオーラ高城</v>
      </c>
      <c r="P66" s="108"/>
      <c r="Q66" s="109" t="str">
        <f>Y67</f>
        <v>キングス</v>
      </c>
      <c r="R66" s="110" t="str">
        <f>AA67</f>
        <v>北郡坂ノ市</v>
      </c>
      <c r="T66" s="81">
        <v>1</v>
      </c>
      <c r="U66" s="81" t="str">
        <f>[1]予選リーグ組み合わせ!F15</f>
        <v>東陽</v>
      </c>
      <c r="V66" s="81">
        <f>COUNTIF($C$62:$J$76,U66)</f>
        <v>7</v>
      </c>
      <c r="W66" s="81" t="str">
        <f>[1]予選リーグ組み合わせ!G15</f>
        <v>ブルーウィングFC</v>
      </c>
      <c r="X66" s="81">
        <f>COUNTIF($C$62:$J$76,W66)</f>
        <v>7</v>
      </c>
      <c r="Y66" s="81" t="str">
        <f>[1]予選リーグ組み合わせ!H15</f>
        <v>中島荷揚</v>
      </c>
      <c r="Z66" s="81">
        <f>COUNTIF($K$62:$R$76,Y66)</f>
        <v>4</v>
      </c>
      <c r="AA66" s="81" t="str">
        <f>[1]予選リーグ組み合わせ!I15</f>
        <v>レガッテ</v>
      </c>
      <c r="AB66" s="81">
        <f>COUNTIF($K$62:$R$76,AA66)</f>
        <v>5</v>
      </c>
    </row>
    <row r="67" spans="1:28" ht="27.95" customHeight="1">
      <c r="A67" s="84" t="s">
        <v>124</v>
      </c>
      <c r="B67" s="85">
        <v>0.54166666666666663</v>
      </c>
      <c r="C67" s="86" t="str">
        <f>W66</f>
        <v>ブルーウィングFC</v>
      </c>
      <c r="D67" s="87"/>
      <c r="E67" s="88" t="s">
        <v>122</v>
      </c>
      <c r="F67" s="86"/>
      <c r="G67" s="87" t="str">
        <f>W68</f>
        <v>鴛野</v>
      </c>
      <c r="H67" s="89"/>
      <c r="I67" s="90" t="str">
        <f>W67</f>
        <v>東稙田</v>
      </c>
      <c r="J67" s="87" t="str">
        <f>W69</f>
        <v>吉野</v>
      </c>
      <c r="K67" s="91" t="str">
        <f>AA66</f>
        <v>レガッテ</v>
      </c>
      <c r="L67" s="92"/>
      <c r="M67" s="93" t="s">
        <v>122</v>
      </c>
      <c r="N67" s="94"/>
      <c r="O67" s="92" t="str">
        <f>AA68</f>
        <v>桃園</v>
      </c>
      <c r="P67" s="95"/>
      <c r="Q67" s="96" t="str">
        <f>AA67</f>
        <v>北郡坂ノ市</v>
      </c>
      <c r="R67" s="97" t="str">
        <f>Y66</f>
        <v>中島荷揚</v>
      </c>
      <c r="T67" s="81">
        <v>2</v>
      </c>
      <c r="U67" s="81" t="str">
        <f>[1]予選リーグ組み合わせ!F16</f>
        <v>判田</v>
      </c>
      <c r="V67" s="81">
        <f>COUNTIF($C$62:$J$76,U67)</f>
        <v>7</v>
      </c>
      <c r="W67" s="81" t="str">
        <f>[1]予選リーグ組み合わせ!G16</f>
        <v>東稙田</v>
      </c>
      <c r="X67" s="81">
        <f>COUNTIF($C$62:$J$76,W67)</f>
        <v>7</v>
      </c>
      <c r="Y67" s="81" t="str">
        <f>[1]予選リーグ組み合わせ!H16</f>
        <v>キングス</v>
      </c>
      <c r="Z67" s="81">
        <f>COUNTIF($K$62:$R$76,Y67)</f>
        <v>4</v>
      </c>
      <c r="AA67" s="81" t="str">
        <f>[1]予選リーグ組み合わせ!I16</f>
        <v>北郡坂ノ市</v>
      </c>
      <c r="AB67" s="81">
        <f>COUNTIF($K$62:$R$76,AA67)</f>
        <v>5</v>
      </c>
    </row>
    <row r="68" spans="1:28" ht="27.95" customHeight="1">
      <c r="A68" s="84" t="s">
        <v>126</v>
      </c>
      <c r="B68" s="85">
        <v>0.58333333333333337</v>
      </c>
      <c r="C68" s="101" t="str">
        <f>U68</f>
        <v>住吉</v>
      </c>
      <c r="D68" s="102"/>
      <c r="E68" s="70" t="s">
        <v>122</v>
      </c>
      <c r="F68" s="101"/>
      <c r="G68" s="102" t="str">
        <f>U69</f>
        <v>金池長浜</v>
      </c>
      <c r="H68" s="103"/>
      <c r="I68" s="104" t="str">
        <f>U66</f>
        <v>東陽</v>
      </c>
      <c r="J68" s="102" t="str">
        <f>U67</f>
        <v>判田</v>
      </c>
      <c r="K68" s="105" t="str">
        <f>Y67</f>
        <v>キングス</v>
      </c>
      <c r="L68" s="106"/>
      <c r="M68" s="76" t="s">
        <v>142</v>
      </c>
      <c r="N68" s="107"/>
      <c r="O68" s="106" t="str">
        <f>Y68</f>
        <v>カティオーラ高城</v>
      </c>
      <c r="P68" s="108"/>
      <c r="Q68" s="109" t="str">
        <f>Y66</f>
        <v>中島荷揚</v>
      </c>
      <c r="R68" s="110" t="str">
        <f>AA66</f>
        <v>レガッテ</v>
      </c>
      <c r="T68" s="81">
        <v>3</v>
      </c>
      <c r="U68" s="81" t="str">
        <f>[1]予選リーグ組み合わせ!F17</f>
        <v>住吉</v>
      </c>
      <c r="V68" s="81">
        <f>COUNTIF($C$62:$J$76,U68)</f>
        <v>7</v>
      </c>
      <c r="W68" s="81" t="str">
        <f>[1]予選リーグ組み合わせ!G17</f>
        <v>鴛野</v>
      </c>
      <c r="X68" s="81">
        <f>COUNTIF($C$62:$J$76,W68)</f>
        <v>7</v>
      </c>
      <c r="Y68" s="81" t="str">
        <f>[1]予選リーグ組み合わせ!H17</f>
        <v>カティオーラ高城</v>
      </c>
      <c r="Z68" s="81">
        <f>COUNTIF($K$62:$R$76,Y68)</f>
        <v>5</v>
      </c>
      <c r="AA68" s="81" t="str">
        <f>[1]予選リーグ組み合わせ!I17</f>
        <v>桃園</v>
      </c>
      <c r="AB68" s="81">
        <f>COUNTIF($K$62:$R$76,AA68)</f>
        <v>5</v>
      </c>
    </row>
    <row r="69" spans="1:28" ht="27.95" customHeight="1" thickBot="1">
      <c r="A69" s="111"/>
      <c r="B69" s="112">
        <v>0.625</v>
      </c>
      <c r="C69" s="113" t="str">
        <f>W68</f>
        <v>鴛野</v>
      </c>
      <c r="D69" s="114"/>
      <c r="E69" s="115" t="s">
        <v>142</v>
      </c>
      <c r="F69" s="113"/>
      <c r="G69" s="114" t="str">
        <f>W69</f>
        <v>吉野</v>
      </c>
      <c r="H69" s="116"/>
      <c r="I69" s="117" t="str">
        <f>W66</f>
        <v>ブルーウィングFC</v>
      </c>
      <c r="J69" s="114" t="str">
        <f>W67</f>
        <v>東稙田</v>
      </c>
      <c r="K69" s="118" t="str">
        <f>AA67</f>
        <v>北郡坂ノ市</v>
      </c>
      <c r="L69" s="119"/>
      <c r="M69" s="120" t="s">
        <v>142</v>
      </c>
      <c r="N69" s="121"/>
      <c r="O69" s="119" t="str">
        <f>AA68</f>
        <v>桃園</v>
      </c>
      <c r="P69" s="122"/>
      <c r="Q69" s="123" t="str">
        <f>AA66</f>
        <v>レガッテ</v>
      </c>
      <c r="R69" s="124" t="str">
        <f>Y68</f>
        <v>カティオーラ高城</v>
      </c>
      <c r="T69" s="81">
        <v>4</v>
      </c>
      <c r="U69" s="81" t="str">
        <f>[1]予選リーグ組み合わせ!F18</f>
        <v>金池長浜</v>
      </c>
      <c r="V69" s="81">
        <f>COUNTIF($C$62:$J$76,U69)</f>
        <v>7</v>
      </c>
      <c r="W69" s="81" t="str">
        <f>[1]予選リーグ組み合わせ!G18</f>
        <v>吉野</v>
      </c>
      <c r="X69" s="81">
        <f>COUNTIF($C$62:$J$76,W69)</f>
        <v>7</v>
      </c>
      <c r="Y69" s="81"/>
      <c r="Z69" s="81"/>
      <c r="AA69" s="81"/>
      <c r="AB69" s="81"/>
    </row>
    <row r="70" spans="1:28" ht="27.95" customHeight="1" thickTop="1" thickBot="1">
      <c r="A70" s="125" t="s">
        <v>127</v>
      </c>
      <c r="B70" s="126"/>
      <c r="C70" s="127" t="s">
        <v>110</v>
      </c>
      <c r="D70" s="128" t="str">
        <f>C72</f>
        <v>判田</v>
      </c>
      <c r="E70" s="128"/>
      <c r="F70" s="128"/>
      <c r="G70" s="129" t="str">
        <f>G72</f>
        <v>住吉</v>
      </c>
      <c r="H70" s="130" t="s">
        <v>111</v>
      </c>
      <c r="I70" s="131" t="str">
        <f>C76</f>
        <v>東陽</v>
      </c>
      <c r="J70" s="131" t="str">
        <f>G76</f>
        <v>金池長浜</v>
      </c>
      <c r="K70" s="127" t="s">
        <v>110</v>
      </c>
      <c r="L70" s="128"/>
      <c r="M70" s="128"/>
      <c r="N70" s="128"/>
      <c r="O70" s="129"/>
      <c r="P70" s="130" t="s">
        <v>111</v>
      </c>
      <c r="Q70" s="131"/>
      <c r="R70" s="132"/>
      <c r="T70" s="133" t="s">
        <v>143</v>
      </c>
      <c r="U70" s="134"/>
      <c r="V70" s="134"/>
      <c r="W70" s="134"/>
      <c r="X70" s="134"/>
      <c r="Y70" s="134"/>
      <c r="Z70" s="134"/>
      <c r="AA70" s="134"/>
      <c r="AB70" s="134"/>
    </row>
    <row r="71" spans="1:28" ht="27.95" customHeight="1" thickTop="1">
      <c r="A71" s="84">
        <v>5</v>
      </c>
      <c r="B71" s="135">
        <v>0.41666666666666669</v>
      </c>
      <c r="C71" s="136" t="str">
        <f>W67</f>
        <v>東稙田</v>
      </c>
      <c r="D71" s="137"/>
      <c r="E71" s="138" t="s">
        <v>142</v>
      </c>
      <c r="F71" s="136"/>
      <c r="G71" s="137" t="str">
        <f>W68</f>
        <v>鴛野</v>
      </c>
      <c r="H71" s="139"/>
      <c r="I71" s="140" t="str">
        <f>W66</f>
        <v>ブルーウィングFC</v>
      </c>
      <c r="J71" s="137" t="str">
        <f>W69</f>
        <v>吉野</v>
      </c>
      <c r="K71" s="141"/>
      <c r="L71" s="142"/>
      <c r="M71" s="143"/>
      <c r="N71" s="144"/>
      <c r="O71" s="142"/>
      <c r="P71" s="145"/>
      <c r="Q71" s="146"/>
      <c r="R71" s="147"/>
    </row>
    <row r="72" spans="1:28" ht="27.95" customHeight="1">
      <c r="A72" s="84" t="s">
        <v>121</v>
      </c>
      <c r="B72" s="85">
        <v>0.45833333333333331</v>
      </c>
      <c r="C72" s="101" t="str">
        <f>U67</f>
        <v>判田</v>
      </c>
      <c r="D72" s="102"/>
      <c r="E72" s="70" t="s">
        <v>142</v>
      </c>
      <c r="F72" s="101"/>
      <c r="G72" s="102" t="str">
        <f>U68</f>
        <v>住吉</v>
      </c>
      <c r="H72" s="149"/>
      <c r="I72" s="104" t="str">
        <f>U66</f>
        <v>東陽</v>
      </c>
      <c r="J72" s="102" t="str">
        <f>U69</f>
        <v>金池長浜</v>
      </c>
      <c r="K72" s="105"/>
      <c r="L72" s="106"/>
      <c r="M72" s="76"/>
      <c r="N72" s="107"/>
      <c r="O72" s="106"/>
      <c r="P72" s="150"/>
      <c r="Q72" s="109"/>
      <c r="R72" s="110"/>
    </row>
    <row r="73" spans="1:28" ht="27.95" customHeight="1">
      <c r="A73" s="84">
        <v>12</v>
      </c>
      <c r="B73" s="85">
        <v>0.5</v>
      </c>
      <c r="C73" s="86" t="str">
        <f>W67</f>
        <v>東稙田</v>
      </c>
      <c r="D73" s="87"/>
      <c r="E73" s="88" t="s">
        <v>142</v>
      </c>
      <c r="F73" s="86"/>
      <c r="G73" s="87" t="str">
        <f>W69</f>
        <v>吉野</v>
      </c>
      <c r="H73" s="152"/>
      <c r="I73" s="90" t="str">
        <f>W66</f>
        <v>ブルーウィングFC</v>
      </c>
      <c r="J73" s="87" t="str">
        <f>W68</f>
        <v>鴛野</v>
      </c>
      <c r="K73" s="91"/>
      <c r="L73" s="92"/>
      <c r="M73" s="93"/>
      <c r="N73" s="94"/>
      <c r="O73" s="92"/>
      <c r="P73" s="153"/>
      <c r="Q73" s="96"/>
      <c r="R73" s="97"/>
    </row>
    <row r="74" spans="1:28" ht="27.95" customHeight="1">
      <c r="A74" s="84" t="s">
        <v>124</v>
      </c>
      <c r="B74" s="85">
        <v>0.54166666666666663</v>
      </c>
      <c r="C74" s="101" t="str">
        <f>U67</f>
        <v>判田</v>
      </c>
      <c r="D74" s="102"/>
      <c r="E74" s="70" t="s">
        <v>142</v>
      </c>
      <c r="F74" s="101"/>
      <c r="G74" s="102" t="str">
        <f>U69</f>
        <v>金池長浜</v>
      </c>
      <c r="H74" s="149"/>
      <c r="I74" s="104" t="str">
        <f>U66</f>
        <v>東陽</v>
      </c>
      <c r="J74" s="102" t="str">
        <f>U68</f>
        <v>住吉</v>
      </c>
      <c r="K74" s="105"/>
      <c r="L74" s="106"/>
      <c r="M74" s="76"/>
      <c r="N74" s="107"/>
      <c r="O74" s="106"/>
      <c r="P74" s="150"/>
      <c r="Q74" s="109"/>
      <c r="R74" s="110"/>
    </row>
    <row r="75" spans="1:28" ht="27.95" customHeight="1">
      <c r="A75" s="84" t="s">
        <v>132</v>
      </c>
      <c r="B75" s="85">
        <v>0.58333333333333337</v>
      </c>
      <c r="C75" s="86" t="str">
        <f>W66</f>
        <v>ブルーウィングFC</v>
      </c>
      <c r="D75" s="87"/>
      <c r="E75" s="88" t="s">
        <v>142</v>
      </c>
      <c r="F75" s="86"/>
      <c r="G75" s="87" t="str">
        <f>W69</f>
        <v>吉野</v>
      </c>
      <c r="H75" s="152"/>
      <c r="I75" s="90" t="str">
        <f>W67</f>
        <v>東稙田</v>
      </c>
      <c r="J75" s="87" t="str">
        <f>W68</f>
        <v>鴛野</v>
      </c>
      <c r="K75" s="91"/>
      <c r="L75" s="92"/>
      <c r="M75" s="93"/>
      <c r="N75" s="94"/>
      <c r="O75" s="92"/>
      <c r="P75" s="153"/>
      <c r="Q75" s="96"/>
      <c r="R75" s="97"/>
    </row>
    <row r="76" spans="1:28" ht="27.95" customHeight="1">
      <c r="A76" s="154"/>
      <c r="B76" s="155">
        <v>0.625</v>
      </c>
      <c r="C76" s="156" t="str">
        <f>U66</f>
        <v>東陽</v>
      </c>
      <c r="D76" s="157"/>
      <c r="E76" s="158" t="s">
        <v>142</v>
      </c>
      <c r="F76" s="156"/>
      <c r="G76" s="157" t="str">
        <f>U69</f>
        <v>金池長浜</v>
      </c>
      <c r="H76" s="159"/>
      <c r="I76" s="160" t="str">
        <f>U67</f>
        <v>判田</v>
      </c>
      <c r="J76" s="157" t="str">
        <f>U68</f>
        <v>住吉</v>
      </c>
      <c r="K76" s="161"/>
      <c r="L76" s="162"/>
      <c r="M76" s="163"/>
      <c r="N76" s="164"/>
      <c r="O76" s="162"/>
      <c r="P76" s="165"/>
      <c r="Q76" s="166"/>
      <c r="R76" s="167"/>
    </row>
  </sheetData>
  <mergeCells count="72">
    <mergeCell ref="Q63:R63"/>
    <mergeCell ref="U64:V64"/>
    <mergeCell ref="W64:X64"/>
    <mergeCell ref="Y64:Z64"/>
    <mergeCell ref="AA64:AB64"/>
    <mergeCell ref="A70:B70"/>
    <mergeCell ref="D70:F70"/>
    <mergeCell ref="L70:N70"/>
    <mergeCell ref="A61:B61"/>
    <mergeCell ref="A62:B62"/>
    <mergeCell ref="D62:F62"/>
    <mergeCell ref="L62:N62"/>
    <mergeCell ref="C63:G63"/>
    <mergeCell ref="I63:J63"/>
    <mergeCell ref="K63:O63"/>
    <mergeCell ref="Y45:Z45"/>
    <mergeCell ref="AA45:AB45"/>
    <mergeCell ref="A51:B51"/>
    <mergeCell ref="D51:F51"/>
    <mergeCell ref="L51:N51"/>
    <mergeCell ref="A60:B60"/>
    <mergeCell ref="C60:J60"/>
    <mergeCell ref="K60:R60"/>
    <mergeCell ref="C44:G44"/>
    <mergeCell ref="I44:J44"/>
    <mergeCell ref="K44:O44"/>
    <mergeCell ref="Q44:R44"/>
    <mergeCell ref="U45:V45"/>
    <mergeCell ref="W45:X45"/>
    <mergeCell ref="A41:B41"/>
    <mergeCell ref="C41:J41"/>
    <mergeCell ref="K41:R41"/>
    <mergeCell ref="A42:B42"/>
    <mergeCell ref="A43:B43"/>
    <mergeCell ref="D43:F43"/>
    <mergeCell ref="L43:N43"/>
    <mergeCell ref="Q25:R25"/>
    <mergeCell ref="U26:V26"/>
    <mergeCell ref="W26:X26"/>
    <mergeCell ref="Y26:Z26"/>
    <mergeCell ref="AA26:AB26"/>
    <mergeCell ref="A32:B32"/>
    <mergeCell ref="D32:F32"/>
    <mergeCell ref="L32:N32"/>
    <mergeCell ref="A23:B23"/>
    <mergeCell ref="A24:B24"/>
    <mergeCell ref="D24:F24"/>
    <mergeCell ref="L24:N24"/>
    <mergeCell ref="C25:G25"/>
    <mergeCell ref="I25:J25"/>
    <mergeCell ref="K25:O25"/>
    <mergeCell ref="Y7:Z7"/>
    <mergeCell ref="AA7:AB7"/>
    <mergeCell ref="A13:B13"/>
    <mergeCell ref="D13:F13"/>
    <mergeCell ref="L13:N13"/>
    <mergeCell ref="A22:B22"/>
    <mergeCell ref="C22:J22"/>
    <mergeCell ref="K22:R22"/>
    <mergeCell ref="C6:G6"/>
    <mergeCell ref="I6:J6"/>
    <mergeCell ref="K6:O6"/>
    <mergeCell ref="Q6:R6"/>
    <mergeCell ref="U7:V7"/>
    <mergeCell ref="W7:X7"/>
    <mergeCell ref="A3:B3"/>
    <mergeCell ref="C3:J3"/>
    <mergeCell ref="K3:R3"/>
    <mergeCell ref="A4:B4"/>
    <mergeCell ref="A5:B5"/>
    <mergeCell ref="D5:F5"/>
    <mergeCell ref="L5:N5"/>
  </mergeCells>
  <phoneticPr fontId="3"/>
  <pageMargins left="0.39370078740157483" right="0.39370078740157483" top="0.59055118110236227" bottom="0.59055118110236227" header="0.51181102362204722" footer="0.51181102362204722"/>
  <pageSetup paperSize="9" orientation="landscape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予選リーグ組み合わせ</vt:lpstr>
      <vt:lpstr>予選リーグ日程</vt:lpstr>
      <vt:lpstr>予選リーグ組み合わせ!Print_Area</vt:lpstr>
      <vt:lpstr>予選リーグ日程!Print_Area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HF201201112</dc:creator>
  <cp:lastModifiedBy>HF201201112</cp:lastModifiedBy>
  <dcterms:created xsi:type="dcterms:W3CDTF">2013-05-08T04:45:08Z</dcterms:created>
  <dcterms:modified xsi:type="dcterms:W3CDTF">2013-05-08T04:46:12Z</dcterms:modified>
</cp:coreProperties>
</file>